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pcqld-my.sharepoint.com/personal/jennifer_schreiber_psc_qld_gov_au/Documents/Documents/Offline Records (PD)/Process documents/"/>
    </mc:Choice>
  </mc:AlternateContent>
  <xr:revisionPtr revIDLastSave="322" documentId="8_{0A77BFB5-D990-4618-85B2-4A5AB052896A}" xr6:coauthVersionLast="47" xr6:coauthVersionMax="47" xr10:uidLastSave="{876F3BFB-ACD0-4537-B20D-3E18800CD5B0}"/>
  <bookViews>
    <workbookView xWindow="4092" yWindow="3960" windowWidth="21780" windowHeight="12120" xr2:uid="{00000000-000D-0000-FFFF-FFFF00000000}"/>
  </bookViews>
  <sheets>
    <sheet name="ARI calculation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I29" i="1"/>
  <c r="H29" i="1"/>
  <c r="G29" i="1" s="1"/>
  <c r="D29" i="1"/>
  <c r="C29" i="1"/>
  <c r="B29" i="1"/>
  <c r="J28" i="1"/>
  <c r="B11" i="1"/>
  <c r="C11" i="1"/>
  <c r="J11" i="1"/>
  <c r="K11" i="1" s="1"/>
  <c r="I11" i="1"/>
  <c r="H11" i="1"/>
  <c r="G11" i="1" s="1"/>
  <c r="L29" i="1" l="1"/>
  <c r="D11" i="1"/>
  <c r="L11" i="1"/>
</calcChain>
</file>

<file path=xl/sharedStrings.xml><?xml version="1.0" encoding="utf-8"?>
<sst xmlns="http://schemas.openxmlformats.org/spreadsheetml/2006/main" count="40" uniqueCount="20">
  <si>
    <t>ARI Percentage calculation</t>
  </si>
  <si>
    <r>
      <rPr>
        <sz val="11"/>
        <color rgb="FF000000"/>
        <rFont val="Aptos Narrow"/>
        <family val="2"/>
        <scheme val="minor"/>
      </rPr>
      <t>Step 1: Add the classification level in column</t>
    </r>
    <r>
      <rPr>
        <b/>
        <sz val="11"/>
        <color rgb="FF000000"/>
        <rFont val="Aptos Narrow"/>
        <family val="2"/>
        <scheme val="minor"/>
      </rPr>
      <t xml:space="preserve"> A</t>
    </r>
  </si>
  <si>
    <r>
      <rPr>
        <sz val="11"/>
        <color rgb="FF000000"/>
        <rFont val="Aptos Narrow"/>
        <family val="2"/>
        <scheme val="minor"/>
      </rPr>
      <t>Step 2: Add the superannuable salary amount in column</t>
    </r>
    <r>
      <rPr>
        <b/>
        <sz val="11"/>
        <color rgb="FF000000"/>
        <rFont val="Aptos Narrow"/>
        <family val="2"/>
        <scheme val="minor"/>
      </rPr>
      <t xml:space="preserve"> E</t>
    </r>
    <r>
      <rPr>
        <sz val="11"/>
        <color rgb="FF000000"/>
        <rFont val="Aptos Narrow"/>
        <family val="2"/>
        <scheme val="minor"/>
      </rPr>
      <t xml:space="preserve"> for the relevent classification level as per directive or certified agreement</t>
    </r>
  </si>
  <si>
    <r>
      <t xml:space="preserve">Step 3: Add or remove the value within column </t>
    </r>
    <r>
      <rPr>
        <b/>
        <sz val="11"/>
        <color rgb="FF000000"/>
        <rFont val="Aptos Narrow"/>
        <family val="2"/>
        <scheme val="minor"/>
      </rPr>
      <t xml:space="preserve">F </t>
    </r>
    <r>
      <rPr>
        <sz val="11"/>
        <color rgb="FF000000"/>
        <rFont val="Aptos Narrow"/>
        <family val="2"/>
        <scheme val="minor"/>
      </rPr>
      <t>depending if the role receives an Executive Vehicle Allowance (EVA).</t>
    </r>
    <r>
      <rPr>
        <i/>
        <sz val="11"/>
        <color rgb="FFFF0000"/>
        <rFont val="Aptos Narrow"/>
        <family val="2"/>
        <scheme val="minor"/>
      </rPr>
      <t xml:space="preserve"> </t>
    </r>
    <r>
      <rPr>
        <i/>
        <sz val="11"/>
        <rFont val="Aptos Narrow"/>
        <family val="2"/>
        <scheme val="minor"/>
      </rPr>
      <t>Leave blank if not an executive level role</t>
    </r>
  </si>
  <si>
    <t xml:space="preserve">*All other fields are locked due to calculation settings. </t>
  </si>
  <si>
    <t>Level/Package Point</t>
  </si>
  <si>
    <t>$ per fortnight</t>
  </si>
  <si>
    <t>$ per annum</t>
  </si>
  <si>
    <t>Superannuable salary</t>
  </si>
  <si>
    <t>Executive Vehicle Allowance</t>
  </si>
  <si>
    <t>ARI</t>
  </si>
  <si>
    <t>Superannuable Salary</t>
  </si>
  <si>
    <t>Employer Superannuation</t>
  </si>
  <si>
    <t>Leave Loading</t>
  </si>
  <si>
    <t>Remuneration Package</t>
  </si>
  <si>
    <t>Superannuation on ARI</t>
  </si>
  <si>
    <t>Total Remuneration Package</t>
  </si>
  <si>
    <t>ARI Dollar Amount calculation</t>
  </si>
  <si>
    <r>
      <t>Step 4: Add the ARI percentage in column</t>
    </r>
    <r>
      <rPr>
        <b/>
        <sz val="11"/>
        <color rgb="FF000000"/>
        <rFont val="Aptos Narrow"/>
        <family val="2"/>
      </rPr>
      <t xml:space="preserve"> J.</t>
    </r>
    <r>
      <rPr>
        <i/>
        <sz val="11"/>
        <color rgb="FF000000"/>
        <rFont val="Aptos Narrow"/>
        <family val="2"/>
      </rPr>
      <t xml:space="preserve"> If ARI is based on a </t>
    </r>
    <r>
      <rPr>
        <i/>
        <sz val="11"/>
        <color rgb="FFFF0000"/>
        <rFont val="Aptos Narrow"/>
        <family val="2"/>
      </rPr>
      <t>whole dollar amount</t>
    </r>
    <r>
      <rPr>
        <i/>
        <sz val="11"/>
        <color rgb="FF000000"/>
        <rFont val="Aptos Narrow"/>
        <family val="2"/>
      </rPr>
      <t xml:space="preserve"> move to 'ARI $ calculation table below</t>
    </r>
  </si>
  <si>
    <r>
      <t>Step 4: Add the ARI whole dollar amount in column</t>
    </r>
    <r>
      <rPr>
        <b/>
        <sz val="11"/>
        <color rgb="FF000000"/>
        <rFont val="Aptos Narrow"/>
        <family val="2"/>
      </rPr>
      <t xml:space="preserve"> J.</t>
    </r>
    <r>
      <rPr>
        <i/>
        <sz val="11"/>
        <color rgb="FF000000"/>
        <rFont val="Aptos Narrow"/>
        <family val="2"/>
      </rPr>
      <t xml:space="preserve"> If ARI is based on a </t>
    </r>
    <r>
      <rPr>
        <i/>
        <sz val="11"/>
        <color rgb="FFFF0000"/>
        <rFont val="Aptos Narrow"/>
        <family val="2"/>
      </rPr>
      <t>percentage</t>
    </r>
    <r>
      <rPr>
        <i/>
        <sz val="11"/>
        <color rgb="FF000000"/>
        <rFont val="Aptos Narrow"/>
        <family val="2"/>
      </rPr>
      <t xml:space="preserve"> move to 'ARI % calcuation table above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</si>
</sst>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%"/>
  </numFmts>
  <fonts count="1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</font>
    <font>
      <b/>
      <sz val="15"/>
      <color theme="3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i/>
      <sz val="11"/>
      <color rgb="FFFF0000"/>
      <name val="Aptos Narrow"/>
      <family val="2"/>
    </font>
    <font>
      <i/>
      <sz val="11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4D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2F3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1" applyNumberFormat="0" applyFill="0" applyAlignment="0" applyProtection="0"/>
    <xf numFmtId="9" fontId="16" fillId="0" borderId="0" applyFont="0" applyFill="0" applyBorder="0" applyAlignment="0" applyProtection="0"/>
  </cellStyleXfs>
  <cellXfs count="25">
    <xf numFmtId="0" fontId="0" fillId="0" borderId="0" xfId="0"/>
    <xf numFmtId="0" fontId="5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 applyProtection="1">
      <alignment horizontal="center"/>
      <protection locked="0"/>
    </xf>
    <xf numFmtId="4" fontId="1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wrapText="1"/>
    </xf>
    <xf numFmtId="3" fontId="6" fillId="7" borderId="2" xfId="0" applyNumberFormat="1" applyFont="1" applyFill="1" applyBorder="1" applyAlignment="1" applyProtection="1">
      <alignment horizontal="center" wrapText="1"/>
      <protection locked="0"/>
    </xf>
    <xf numFmtId="0" fontId="6" fillId="7" borderId="2" xfId="0" applyFont="1" applyFill="1" applyBorder="1" applyAlignment="1" applyProtection="1">
      <alignment horizontal="center" wrapText="1"/>
      <protection locked="0"/>
    </xf>
    <xf numFmtId="3" fontId="6" fillId="0" borderId="2" xfId="0" applyNumberFormat="1" applyFont="1" applyBorder="1" applyAlignment="1">
      <alignment horizontal="center" wrapText="1"/>
    </xf>
    <xf numFmtId="4" fontId="6" fillId="7" borderId="2" xfId="0" applyNumberFormat="1" applyFont="1" applyFill="1" applyBorder="1" applyAlignment="1" applyProtection="1">
      <alignment horizontal="center" wrapText="1"/>
      <protection locked="0"/>
    </xf>
    <xf numFmtId="4" fontId="7" fillId="0" borderId="2" xfId="0" applyNumberFormat="1" applyFont="1" applyBorder="1" applyAlignment="1">
      <alignment horizontal="center" wrapText="1"/>
    </xf>
    <xf numFmtId="10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0" borderId="1" xfId="1" applyFill="1" applyAlignment="1" applyProtection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</cellXfs>
  <cellStyles count="3">
    <cellStyle name="Heading 1" xfId="1" builtinId="16"/>
    <cellStyle name="Normal" xfId="0" builtinId="0"/>
    <cellStyle name="Per 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499984740745262"/>
  </sheetPr>
  <dimension ref="A1:L29"/>
  <sheetViews>
    <sheetView tabSelected="1" workbookViewId="0">
      <selection activeCell="A29" sqref="A29"/>
    </sheetView>
  </sheetViews>
  <sheetFormatPr defaultColWidth="17.21875" defaultRowHeight="14.4" x14ac:dyDescent="0.3"/>
  <sheetData>
    <row r="1" spans="1:12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3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3">
      <c r="A4" s="17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19" t="s">
        <v>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3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" thickBot="1" x14ac:dyDescent="0.35"/>
    <row r="8" spans="1:12" ht="15" thickBot="1" x14ac:dyDescent="0.35">
      <c r="A8" s="21" t="s">
        <v>5</v>
      </c>
      <c r="B8" s="22" t="s">
        <v>6</v>
      </c>
      <c r="C8" s="22"/>
      <c r="D8" s="22"/>
      <c r="E8" s="23" t="s">
        <v>7</v>
      </c>
      <c r="F8" s="23"/>
      <c r="G8" s="23"/>
      <c r="H8" s="23"/>
      <c r="I8" s="23"/>
      <c r="J8" s="23"/>
      <c r="K8" s="23"/>
      <c r="L8" s="23"/>
    </row>
    <row r="9" spans="1:12" ht="15" thickBot="1" x14ac:dyDescent="0.35">
      <c r="A9" s="21"/>
      <c r="B9" s="24" t="s">
        <v>8</v>
      </c>
      <c r="C9" s="24" t="s">
        <v>9</v>
      </c>
      <c r="D9" s="24" t="s">
        <v>10</v>
      </c>
      <c r="E9" s="14" t="s">
        <v>11</v>
      </c>
      <c r="F9" s="14" t="s">
        <v>9</v>
      </c>
      <c r="G9" s="14" t="s">
        <v>12</v>
      </c>
      <c r="H9" s="14" t="s">
        <v>13</v>
      </c>
      <c r="I9" s="14" t="s">
        <v>14</v>
      </c>
      <c r="J9" s="1" t="s">
        <v>10</v>
      </c>
      <c r="K9" s="14" t="s">
        <v>15</v>
      </c>
      <c r="L9" s="15" t="s">
        <v>16</v>
      </c>
    </row>
    <row r="10" spans="1:12" x14ac:dyDescent="0.3">
      <c r="A10" s="21"/>
      <c r="B10" s="24"/>
      <c r="C10" s="24"/>
      <c r="D10" s="24"/>
      <c r="E10" s="14"/>
      <c r="F10" s="14"/>
      <c r="G10" s="14"/>
      <c r="H10" s="14"/>
      <c r="I10" s="14"/>
      <c r="J10" s="11"/>
      <c r="K10" s="14"/>
      <c r="L10" s="15"/>
    </row>
    <row r="11" spans="1:12" x14ac:dyDescent="0.3">
      <c r="A11" s="2"/>
      <c r="B11" s="3">
        <f>E11/26.0892857142</f>
        <v>0</v>
      </c>
      <c r="C11" s="4">
        <f>F11/26.089285</f>
        <v>0</v>
      </c>
      <c r="D11" s="5">
        <f>J11/26.089285</f>
        <v>0</v>
      </c>
      <c r="E11" s="6"/>
      <c r="F11" s="7"/>
      <c r="G11" s="8">
        <f>(E11+F11+H11)*12.75%</f>
        <v>0</v>
      </c>
      <c r="H11" s="8">
        <f>ROUND((E11+F11)/26.0892857142*2*0.175,0)</f>
        <v>0</v>
      </c>
      <c r="I11" s="8">
        <f>SUM(E11,F11)</f>
        <v>0</v>
      </c>
      <c r="J11" s="12">
        <f>E11*J10</f>
        <v>0</v>
      </c>
      <c r="K11" s="3">
        <f>J11*12.75%</f>
        <v>0</v>
      </c>
      <c r="L11" s="10">
        <f>I11+J11+K11+G11+H11</f>
        <v>0</v>
      </c>
    </row>
    <row r="19" spans="1:12" ht="20.399999999999999" thickBot="1" x14ac:dyDescent="0.45">
      <c r="A19" s="1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15" thickTop="1" x14ac:dyDescent="0.3">
      <c r="A20" s="17" t="s">
        <v>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3">
      <c r="A21" s="17" t="s">
        <v>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3">
      <c r="A22" s="17" t="s">
        <v>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3">
      <c r="A23" s="19" t="s">
        <v>19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3">
      <c r="A24" s="20" t="s">
        <v>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thickBot="1" x14ac:dyDescent="0.35"/>
    <row r="26" spans="1:12" ht="15" thickBot="1" x14ac:dyDescent="0.35">
      <c r="A26" s="21" t="s">
        <v>5</v>
      </c>
      <c r="B26" s="22" t="s">
        <v>6</v>
      </c>
      <c r="C26" s="22"/>
      <c r="D26" s="22"/>
      <c r="E26" s="23" t="s">
        <v>7</v>
      </c>
      <c r="F26" s="23"/>
      <c r="G26" s="23"/>
      <c r="H26" s="23"/>
      <c r="I26" s="23"/>
      <c r="J26" s="23"/>
      <c r="K26" s="23"/>
      <c r="L26" s="23"/>
    </row>
    <row r="27" spans="1:12" ht="15" thickBot="1" x14ac:dyDescent="0.35">
      <c r="A27" s="21"/>
      <c r="B27" s="24" t="s">
        <v>8</v>
      </c>
      <c r="C27" s="24" t="s">
        <v>9</v>
      </c>
      <c r="D27" s="24" t="s">
        <v>10</v>
      </c>
      <c r="E27" s="14" t="s">
        <v>11</v>
      </c>
      <c r="F27" s="14" t="s">
        <v>9</v>
      </c>
      <c r="G27" s="14" t="s">
        <v>12</v>
      </c>
      <c r="H27" s="14" t="s">
        <v>13</v>
      </c>
      <c r="I27" s="14" t="s">
        <v>14</v>
      </c>
      <c r="J27" s="1" t="s">
        <v>10</v>
      </c>
      <c r="K27" s="14" t="s">
        <v>15</v>
      </c>
      <c r="L27" s="15" t="s">
        <v>16</v>
      </c>
    </row>
    <row r="28" spans="1:12" ht="15" thickBot="1" x14ac:dyDescent="0.35">
      <c r="A28" s="21"/>
      <c r="B28" s="24"/>
      <c r="C28" s="24"/>
      <c r="D28" s="24"/>
      <c r="E28" s="14"/>
      <c r="F28" s="14"/>
      <c r="G28" s="14"/>
      <c r="H28" s="14"/>
      <c r="I28" s="14"/>
      <c r="J28" s="13" t="e">
        <f>J29/E29</f>
        <v>#DIV/0!</v>
      </c>
      <c r="K28" s="14"/>
      <c r="L28" s="15"/>
    </row>
    <row r="29" spans="1:12" ht="15" thickBot="1" x14ac:dyDescent="0.35">
      <c r="A29" s="2"/>
      <c r="B29" s="3">
        <f>E29/26.0892857142</f>
        <v>0</v>
      </c>
      <c r="C29" s="4">
        <f>F29/26.089285</f>
        <v>0</v>
      </c>
      <c r="D29" s="5">
        <f>J29/26.089285</f>
        <v>0</v>
      </c>
      <c r="E29" s="6"/>
      <c r="F29" s="7"/>
      <c r="G29" s="8">
        <f>(E29+F29+H29)*12.75%</f>
        <v>0</v>
      </c>
      <c r="H29" s="8">
        <f>ROUND((E29+F29)/26.0892857142*2*0.175,0)</f>
        <v>0</v>
      </c>
      <c r="I29" s="8">
        <f>SUM(E29,F29)</f>
        <v>0</v>
      </c>
      <c r="J29" s="9"/>
      <c r="K29" s="3">
        <f>J29*12.75%</f>
        <v>0</v>
      </c>
      <c r="L29" s="10">
        <f>I29+J29+K29+G29+H29</f>
        <v>0</v>
      </c>
    </row>
  </sheetData>
  <sheetProtection algorithmName="SHA-512" hashValue="tZ3ITnjExeDtiAn+C/D6HKEmK487UobklNUtiActi8ajnBvSxJnR7NJ1I9xb4InDG3Itz2zP9TQsXhGKKspp0A==" saltValue="MTwkmRyhA5sXjV1UaN0YkA==" spinCount="100000" sheet="1" selectLockedCells="1"/>
  <protectedRanges>
    <protectedRange sqref="A11 E11:F11 J10" name="Range1"/>
    <protectedRange sqref="A29 E29:F29 J29" name="Range1_1"/>
  </protectedRanges>
  <mergeCells count="38">
    <mergeCell ref="A24:L24"/>
    <mergeCell ref="A26:A28"/>
    <mergeCell ref="B26:D26"/>
    <mergeCell ref="E26:L26"/>
    <mergeCell ref="B27:B28"/>
    <mergeCell ref="C27:C28"/>
    <mergeCell ref="D27:D28"/>
    <mergeCell ref="E27:E28"/>
    <mergeCell ref="F27:F28"/>
    <mergeCell ref="G27:G28"/>
    <mergeCell ref="H27:H28"/>
    <mergeCell ref="I27:I28"/>
    <mergeCell ref="K27:K28"/>
    <mergeCell ref="L27:L28"/>
    <mergeCell ref="A19:L19"/>
    <mergeCell ref="A20:L20"/>
    <mergeCell ref="A21:L21"/>
    <mergeCell ref="A22:L22"/>
    <mergeCell ref="A23:L23"/>
    <mergeCell ref="A6:L6"/>
    <mergeCell ref="A8:A10"/>
    <mergeCell ref="B8:D8"/>
    <mergeCell ref="E8:L8"/>
    <mergeCell ref="B9:B10"/>
    <mergeCell ref="C9:C10"/>
    <mergeCell ref="D9:D10"/>
    <mergeCell ref="E9:E10"/>
    <mergeCell ref="F9:F10"/>
    <mergeCell ref="A1:L1"/>
    <mergeCell ref="A2:L2"/>
    <mergeCell ref="A3:L3"/>
    <mergeCell ref="A4:L4"/>
    <mergeCell ref="A5:L5"/>
    <mergeCell ref="G9:G10"/>
    <mergeCell ref="H9:H10"/>
    <mergeCell ref="I9:I10"/>
    <mergeCell ref="K9:K10"/>
    <mergeCell ref="L9:L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05E8EC994B74384C3E9D77F3265EB" ma:contentTypeVersion="35" ma:contentTypeDescription="Create a new document." ma:contentTypeScope="" ma:versionID="d92ae0eb515567938ae5946ad81e4d68">
  <xsd:schema xmlns:xsd="http://www.w3.org/2001/XMLSchema" xmlns:xs="http://www.w3.org/2001/XMLSchema" xmlns:p="http://schemas.microsoft.com/office/2006/metadata/properties" xmlns:ns2="42f71f86-2bc3-4eda-a5e7-ed52d7073a80" xmlns:ns3="fd5a31b8-7943-496c-9bf2-dda18d38b62a" targetNamespace="http://schemas.microsoft.com/office/2006/metadata/properties" ma:root="true" ma:fieldsID="34cde3a9b62169868f6307098d9622ef" ns2:_="" ns3:_="">
    <xsd:import namespace="42f71f86-2bc3-4eda-a5e7-ed52d7073a80"/>
    <xsd:import namespace="fd5a31b8-7943-496c-9bf2-dda18d38b6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ink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ink0" minOccurs="0"/>
                <xsd:element ref="ns2:MediaServiceSearchProperties" minOccurs="0"/>
                <xsd:element ref="ns2:Pagetitle" minOccurs="0"/>
                <xsd:element ref="ns2:Description_x002f_summary" minOccurs="0"/>
                <xsd:element ref="ns2:Editor0" minOccurs="0"/>
                <xsd:element ref="ns2:Subject_x0020_matter_x0020_expert" minOccurs="0"/>
                <xsd:element ref="ns2:Approver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71f86-2bc3-4eda-a5e7-ed52d7073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ink" ma:index="19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879720-a610-4f30-a10e-48b90a9c4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ink0" ma:index="26" nillable="true" ma:displayName="URL" ma:format="Hyperlink" ma:internalName="link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getitle" ma:index="28" nillable="true" ma:displayName="Page title" ma:format="Dropdown" ma:internalName="Pagetitle">
      <xsd:simpleType>
        <xsd:restriction base="dms:Text">
          <xsd:maxLength value="255"/>
        </xsd:restriction>
      </xsd:simpleType>
    </xsd:element>
    <xsd:element name="Description_x002f_summary" ma:index="29" nillable="true" ma:displayName="Description/summary" ma:format="Dropdown" ma:internalName="Description_x002f_summary">
      <xsd:simpleType>
        <xsd:restriction base="dms:Note">
          <xsd:maxLength value="255"/>
        </xsd:restriction>
      </xsd:simpleType>
    </xsd:element>
    <xsd:element name="Editor0" ma:index="31" nillable="true" ma:displayName="Editor" ma:list="UserInfo" ma:SharePointGroup="0" ma:internalName="Editor0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bject_x0020_matter_x0020_expert" ma:index="32" nillable="true" ma:displayName="Subject matter expert" ma:description="Subject matter expert" ma:list="UserInfo" ma:SharePointGroup="0" ma:internalName="Subject_x0020_matter_x0020_expert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" ma:index="33" nillable="true" ma:displayName="Approver" ma:description="Approver" ma:list="UserInfo" ma:SharePointGroup="0" ma:internalName="Approve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ser" ma:index="34" nillable="true" ma:displayName="User" ma:description="End user of this content" ma:format="Dropdown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mployee"/>
                    <xsd:enumeration value="Manager"/>
                    <xsd:enumeration value="Executive"/>
                    <xsd:enumeration value="Specialis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a31b8-7943-496c-9bf2-dda18d38b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d682a1-3bd8-46c1-be71-5eea99c24b83}" ma:internalName="TaxCatchAll" ma:showField="CatchAllData" ma:web="fd5a31b8-7943-496c-9bf2-dda18d38b6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3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f71f86-2bc3-4eda-a5e7-ed52d7073a80">
      <Terms xmlns="http://schemas.microsoft.com/office/infopath/2007/PartnerControls"/>
    </lcf76f155ced4ddcb4097134ff3c332f>
    <TaxCatchAll xmlns="fd5a31b8-7943-496c-9bf2-dda18d38b62a" xsi:nil="true"/>
    <link0 xmlns="42f71f86-2bc3-4eda-a5e7-ed52d7073a80">
      <Url xsi:nil="true"/>
      <Description xsi:nil="true"/>
    </link0>
    <Subject_x0020_matter_x0020_expert xmlns="42f71f86-2bc3-4eda-a5e7-ed52d7073a80">
      <UserInfo>
        <DisplayName/>
        <AccountId xsi:nil="true"/>
        <AccountType/>
      </UserInfo>
    </Subject_x0020_matter_x0020_expert>
    <Approver xmlns="42f71f86-2bc3-4eda-a5e7-ed52d7073a80">
      <UserInfo>
        <DisplayName/>
        <AccountId xsi:nil="true"/>
        <AccountType/>
      </UserInfo>
    </Approver>
    <Link xmlns="42f71f86-2bc3-4eda-a5e7-ed52d7073a80">
      <Url xsi:nil="true"/>
      <Description xsi:nil="true"/>
    </Link>
    <Pagetitle xmlns="42f71f86-2bc3-4eda-a5e7-ed52d7073a80" xsi:nil="true"/>
    <Editor0 xmlns="42f71f86-2bc3-4eda-a5e7-ed52d7073a80">
      <UserInfo>
        <DisplayName/>
        <AccountId xsi:nil="true"/>
        <AccountType/>
      </UserInfo>
    </Editor0>
    <Description_x002f_summary xmlns="42f71f86-2bc3-4eda-a5e7-ed52d7073a80" xsi:nil="true"/>
    <User xmlns="42f71f86-2bc3-4eda-a5e7-ed52d7073a80" xsi:nil="true"/>
  </documentManagement>
</p:properties>
</file>

<file path=customXml/itemProps1.xml><?xml version="1.0" encoding="utf-8"?>
<ds:datastoreItem xmlns:ds="http://schemas.openxmlformats.org/officeDocument/2006/customXml" ds:itemID="{9A8007F7-C056-4387-B65B-656C6B175026}"/>
</file>

<file path=customXml/itemProps2.xml><?xml version="1.0" encoding="utf-8"?>
<ds:datastoreItem xmlns:ds="http://schemas.openxmlformats.org/officeDocument/2006/customXml" ds:itemID="{636112A7-FE03-40F4-8A48-E8E492C39A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8B673-D108-4CED-9A14-C76F3D7DE665}">
  <ds:schemaRefs>
    <ds:schemaRef ds:uri="http://schemas.microsoft.com/office/2006/metadata/properties"/>
    <ds:schemaRef ds:uri="http://schemas.microsoft.com/office/infopath/2007/PartnerControls"/>
    <ds:schemaRef ds:uri="afcdbe51-3594-40f2-aafc-010a6fd1122b"/>
    <ds:schemaRef ds:uri="2db1bcf3-b334-4ce9-b822-275bcb9362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ARI calculation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Attraction and Retention Incentive (ARI) calculator</dc:title>
  <dc:subject>Attraction and Retention Incentive (ARI) calculator</dc:subject>
  <dc:creator>Public Sector Commission; Queensland Government</dc:creator>
  <cp:keywords>Attraction and Retention Incentive (ARI) calculator</cp:keywords>
  <dc:description/>
  <cp:revision/>
  <dcterms:created xsi:type="dcterms:W3CDTF">2025-10-02T02:19:35Z</dcterms:created>
  <dcterms:modified xsi:type="dcterms:W3CDTF">2026-05-21T01:38:49Z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0x01010066605E8EC994B74384C3E9D77F3265EB</vt:lpwstr>
  </property>
  <property fmtid="{D5CDD505-2E9C-101B-9397-08002B2CF9AE}" pid="3" name="MediaServiceImageTags">
    <vt:lpwstr/>
  </property>
</Properties>
</file>