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A124A91E-D7FA-452D-9E8D-F3021E683422}" xr6:coauthVersionLast="47" xr6:coauthVersionMax="47" xr10:uidLastSave="{00000000-0000-0000-0000-000000000000}"/>
  <bookViews>
    <workbookView xWindow="45180" yWindow="1395" windowWidth="26985" windowHeight="18495" activeTab="1" xr2:uid="{00000000-000D-0000-FFFF-FFFF00000000}"/>
  </bookViews>
  <sheets>
    <sheet name="How to use this tool" sheetId="3" r:id="rId1"/>
    <sheet name="Checklist" sheetId="1" r:id="rId2"/>
    <sheet name="Results" sheetId="2" r:id="rId3"/>
  </sheets>
  <definedNames>
    <definedName name="_xlnm.Print_Area" localSheetId="1">Checklist!$A$1:$D$174</definedName>
    <definedName name="_xlnm.Print_Area" localSheetId="0">'How to use this tool'!$A$1:$A$17</definedName>
    <definedName name="_xlnm.Print_Area" localSheetId="2">Results!$A$1:$G$64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2" l="1"/>
  <c r="B64" i="2" l="1"/>
  <c r="B62" i="2"/>
  <c r="B58" i="2"/>
  <c r="B57" i="2"/>
  <c r="B56" i="2"/>
  <c r="B52" i="2"/>
  <c r="B51" i="2"/>
  <c r="B50" i="2"/>
  <c r="B46" i="2"/>
  <c r="B45" i="2"/>
  <c r="B44" i="2"/>
  <c r="B40" i="2"/>
  <c r="B39" i="2"/>
  <c r="B38" i="2"/>
  <c r="B33" i="2"/>
  <c r="B34" i="2" s="1"/>
  <c r="B32" i="2"/>
  <c r="B28" i="2"/>
  <c r="B27" i="2"/>
  <c r="B26" i="2"/>
  <c r="B22" i="2"/>
  <c r="B21" i="2"/>
  <c r="B20" i="2"/>
  <c r="B16" i="2"/>
  <c r="B15" i="2"/>
  <c r="B14" i="2"/>
  <c r="D135" i="1"/>
  <c r="D16" i="1"/>
  <c r="D17" i="1"/>
  <c r="D21" i="1"/>
  <c r="D22" i="1"/>
  <c r="D23" i="1"/>
  <c r="D24" i="1"/>
  <c r="D25" i="1"/>
  <c r="D26" i="1"/>
  <c r="D28" i="1"/>
  <c r="D29" i="1"/>
  <c r="D31" i="1"/>
  <c r="D32" i="1"/>
  <c r="D33" i="1"/>
  <c r="D34" i="1"/>
  <c r="D36" i="1"/>
  <c r="D37" i="1"/>
  <c r="D38" i="1"/>
  <c r="D39" i="1"/>
  <c r="D40" i="1"/>
  <c r="D41" i="1"/>
  <c r="D43" i="1"/>
  <c r="D45" i="1"/>
  <c r="D47" i="1"/>
  <c r="D49" i="1"/>
  <c r="D50" i="1"/>
  <c r="D52" i="1"/>
  <c r="D54" i="1"/>
  <c r="D58" i="1"/>
  <c r="D60" i="1"/>
  <c r="D61" i="1"/>
  <c r="D62" i="1"/>
  <c r="D63" i="1"/>
  <c r="D65" i="1"/>
  <c r="D66" i="1"/>
  <c r="D67" i="1"/>
  <c r="D69" i="1"/>
  <c r="D71" i="1"/>
  <c r="D72" i="1"/>
  <c r="D74" i="1"/>
  <c r="D75" i="1"/>
  <c r="D77" i="1"/>
  <c r="D78" i="1"/>
  <c r="D79" i="1"/>
  <c r="D80" i="1"/>
  <c r="D81" i="1"/>
  <c r="D82" i="1"/>
  <c r="D86" i="1"/>
  <c r="D87" i="1"/>
  <c r="D88" i="1"/>
  <c r="D89" i="1"/>
  <c r="D91" i="1"/>
  <c r="D92" i="1"/>
  <c r="D94" i="1"/>
  <c r="D95" i="1"/>
  <c r="D96" i="1"/>
  <c r="D97" i="1"/>
  <c r="D98" i="1"/>
  <c r="D100" i="1"/>
  <c r="D102" i="1"/>
  <c r="D106" i="1"/>
  <c r="D107" i="1"/>
  <c r="D108" i="1"/>
  <c r="D112" i="1"/>
  <c r="D113" i="1"/>
  <c r="D115" i="1"/>
  <c r="D116" i="1"/>
  <c r="D118" i="1"/>
  <c r="D122" i="1"/>
  <c r="D123" i="1"/>
  <c r="D124" i="1"/>
  <c r="D125" i="1"/>
  <c r="D127" i="1"/>
  <c r="D128" i="1"/>
  <c r="D129" i="1"/>
  <c r="D130" i="1"/>
  <c r="D131" i="1"/>
  <c r="D133" i="1"/>
  <c r="D139" i="1"/>
  <c r="D140" i="1"/>
  <c r="D141" i="1"/>
  <c r="D143" i="1"/>
  <c r="D144" i="1"/>
  <c r="D145" i="1"/>
  <c r="D146" i="1"/>
  <c r="D148" i="1"/>
  <c r="D149" i="1"/>
  <c r="D150" i="1"/>
  <c r="D152" i="1"/>
  <c r="D153" i="1"/>
  <c r="D154" i="1"/>
  <c r="D158" i="1"/>
  <c r="D159" i="1"/>
  <c r="D160" i="1"/>
  <c r="D161" i="1"/>
  <c r="D163" i="1"/>
  <c r="D164" i="1"/>
  <c r="D165" i="1"/>
  <c r="D166" i="1"/>
  <c r="D168" i="1"/>
  <c r="D170" i="1"/>
  <c r="D171" i="1"/>
  <c r="D172" i="1"/>
  <c r="D173" i="1"/>
  <c r="D10" i="1"/>
  <c r="D11" i="1"/>
  <c r="D12" i="1"/>
  <c r="D13" i="1"/>
  <c r="D14" i="1"/>
  <c r="D9" i="1"/>
  <c r="D7" i="1"/>
  <c r="D6" i="1"/>
  <c r="C64" i="2" l="1"/>
  <c r="D62" i="2" s="1"/>
  <c r="B7" i="2"/>
  <c r="C28" i="2"/>
  <c r="D27" i="2" s="1"/>
  <c r="C58" i="2"/>
  <c r="D58" i="2" s="1"/>
  <c r="D64" i="2"/>
  <c r="C34" i="2"/>
  <c r="D34" i="2" s="1"/>
  <c r="C52" i="2"/>
  <c r="D51" i="2" s="1"/>
  <c r="D57" i="2"/>
  <c r="D63" i="2"/>
  <c r="B8" i="2"/>
  <c r="B9" i="2"/>
  <c r="C22" i="2"/>
  <c r="D21" i="2" s="1"/>
  <c r="C46" i="2"/>
  <c r="D45" i="2" s="1"/>
  <c r="C16" i="2"/>
  <c r="D15" i="2" s="1"/>
  <c r="E15" i="2" s="1"/>
  <c r="C40" i="2"/>
  <c r="D38" i="2" s="1"/>
  <c r="G21" i="2" l="1"/>
  <c r="E21" i="2"/>
  <c r="G63" i="2"/>
  <c r="E63" i="2"/>
  <c r="G64" i="2"/>
  <c r="E64" i="2"/>
  <c r="G62" i="2"/>
  <c r="E62" i="2"/>
  <c r="G57" i="2"/>
  <c r="E57" i="2"/>
  <c r="G58" i="2"/>
  <c r="E58" i="2"/>
  <c r="G51" i="2"/>
  <c r="E51" i="2"/>
  <c r="G45" i="2"/>
  <c r="E45" i="2"/>
  <c r="G38" i="2"/>
  <c r="E38" i="2"/>
  <c r="G34" i="2"/>
  <c r="E34" i="2"/>
  <c r="G27" i="2"/>
  <c r="E27" i="2"/>
  <c r="D14" i="2"/>
  <c r="E14" i="2" s="1"/>
  <c r="G14" i="2"/>
  <c r="D16" i="2"/>
  <c r="E16" i="2" s="1"/>
  <c r="D28" i="2"/>
  <c r="C67" i="2"/>
  <c r="D7" i="2" s="1"/>
  <c r="D26" i="2"/>
  <c r="D32" i="2"/>
  <c r="D46" i="2"/>
  <c r="D33" i="2"/>
  <c r="D22" i="2"/>
  <c r="D20" i="2"/>
  <c r="D50" i="2"/>
  <c r="G15" i="2"/>
  <c r="D56" i="2"/>
  <c r="D52" i="2"/>
  <c r="D44" i="2"/>
  <c r="D40" i="2"/>
  <c r="D39" i="2"/>
  <c r="G16" i="2" l="1"/>
  <c r="G20" i="2"/>
  <c r="E20" i="2"/>
  <c r="G22" i="2"/>
  <c r="E22" i="2"/>
  <c r="G56" i="2"/>
  <c r="E56" i="2"/>
  <c r="G52" i="2"/>
  <c r="E52" i="2"/>
  <c r="G50" i="2"/>
  <c r="E50" i="2"/>
  <c r="G44" i="2"/>
  <c r="E44" i="2"/>
  <c r="G46" i="2"/>
  <c r="E46" i="2"/>
  <c r="G40" i="2"/>
  <c r="E40" i="2"/>
  <c r="G39" i="2"/>
  <c r="E39" i="2"/>
  <c r="G32" i="2"/>
  <c r="E32" i="2"/>
  <c r="G33" i="2"/>
  <c r="E33" i="2"/>
  <c r="G26" i="2"/>
  <c r="E26" i="2"/>
  <c r="G28" i="2"/>
  <c r="E28" i="2"/>
  <c r="G7" i="2"/>
  <c r="E7" i="2"/>
  <c r="D9" i="2"/>
  <c r="D8" i="2"/>
  <c r="G8" i="2" l="1"/>
  <c r="E8" i="2"/>
  <c r="G9" i="2"/>
  <c r="E9" i="2"/>
</calcChain>
</file>

<file path=xl/sharedStrings.xml><?xml version="1.0" encoding="utf-8"?>
<sst xmlns="http://schemas.openxmlformats.org/spreadsheetml/2006/main" count="236" uniqueCount="198">
  <si>
    <t>Principle 1 - Location</t>
  </si>
  <si>
    <t>Site location is convenient to users needs</t>
  </si>
  <si>
    <t>Away from natural and man-made hazards</t>
  </si>
  <si>
    <t>The site has good drainage</t>
  </si>
  <si>
    <t>Principle 2 - Facility Design and Construction</t>
  </si>
  <si>
    <t>The design and construction of storage facilities protect and preserve the records</t>
  </si>
  <si>
    <t>Building is constructed of appropriate materials and is well-insulated</t>
  </si>
  <si>
    <t>Principle 3 - Environmental Control</t>
  </si>
  <si>
    <t>Principle 4 - Shelving and Packaging</t>
  </si>
  <si>
    <t>Principle 5 - Accessibility</t>
  </si>
  <si>
    <t>Principle 6 -Handling</t>
  </si>
  <si>
    <t>Principle 7 - Privacy and Security</t>
  </si>
  <si>
    <t>Principle 8 - Protection from disaster</t>
  </si>
  <si>
    <t>Principle 9 - Monitoring and maintenance</t>
  </si>
  <si>
    <t>The storage facilities are monitored, managed and maintained to ensure the ongoing safety of stored records</t>
  </si>
  <si>
    <t>Building roof is pitched sufficeintly to allow rainwater run-off</t>
  </si>
  <si>
    <r>
      <t>Recommended roof falls:  Metal 2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; Corrugated iron 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; Tile/other 18</t>
    </r>
    <r>
      <rPr>
        <vertAlign val="superscript"/>
        <sz val="11"/>
        <color theme="1"/>
        <rFont val="Calibri"/>
        <family val="2"/>
        <scheme val="minor"/>
      </rPr>
      <t>O</t>
    </r>
  </si>
  <si>
    <t>Guttering and downpipes are external, high-capacity and well-maintained</t>
  </si>
  <si>
    <t>Facilties are entirely weatherproof and sealed</t>
  </si>
  <si>
    <t>Storage areas are dedicated to records</t>
  </si>
  <si>
    <t>Storage areas are appropriate for the level of protective security required</t>
  </si>
  <si>
    <t xml:space="preserve">Storage areas are isolated from on-site non-compatible and hazardous activies and facilities </t>
  </si>
  <si>
    <t>The building and services comply with or exceed building codes and standards current at the time of construction</t>
  </si>
  <si>
    <t>Storage areas have sufficient floor-loading capacity (FLC)</t>
  </si>
  <si>
    <t>Storage areas are separate from the loading dock</t>
  </si>
  <si>
    <t>Records are stored in environmental conditions appropriate to their format and retention period</t>
  </si>
  <si>
    <t>Regular monitoring is undertaken</t>
  </si>
  <si>
    <t>Records are stored according to the recommended environmental conditions</t>
  </si>
  <si>
    <t>Temperatures do not promote chemical or physical deterioration, or biological activity including mould and pests</t>
  </si>
  <si>
    <t>Timer-controlled switches are used for lighting in record storage areas</t>
  </si>
  <si>
    <t>Magnetic media are not stored near magnetic fields</t>
  </si>
  <si>
    <t>No items containing magnets or that can generate strong magnetic fields (HV power lines, electric motors, lighting arresters) located in storage areas</t>
  </si>
  <si>
    <t>Storage areas are clean</t>
  </si>
  <si>
    <t>Continuous freely moving air in storage areas</t>
  </si>
  <si>
    <t>Ventilation is provided</t>
  </si>
  <si>
    <t>External air is filtered to remove dust, pollen, and other pollutants</t>
  </si>
  <si>
    <t>Recycled air is filtered</t>
  </si>
  <si>
    <t>Shelving is clean, good condition, and appropriate to the format and size of the records</t>
  </si>
  <si>
    <t>Records are safely accessible from shelving and cabinets</t>
  </si>
  <si>
    <t>Shelving is solid, strong, durable, robust and provides support and protection for the specific records</t>
  </si>
  <si>
    <t>Shelving is raised above the ground</t>
  </si>
  <si>
    <t>Housing and packaging provides environmental buffering</t>
  </si>
  <si>
    <t>Housing and packaging protects records from dust and other pollutants</t>
  </si>
  <si>
    <t>Housing and packaging minimises damage caused through handling</t>
  </si>
  <si>
    <t>Magnetic media are housed in non-magnetisable shelving</t>
  </si>
  <si>
    <t>Non-magnetisable shelving is in use where magnetic sources cannot be eliminated</t>
  </si>
  <si>
    <t>Records can easily be identified, located and retrieved</t>
  </si>
  <si>
    <t>Records must be identified and registered in a system which controls the records and allows efficient retrieval</t>
  </si>
  <si>
    <t>Records can be readily identified</t>
  </si>
  <si>
    <t>Records are retrieved, handled and used in a manner that prevents damage and slows deterioration</t>
  </si>
  <si>
    <t>Policy and procedures for records handling are clearly defined</t>
  </si>
  <si>
    <t>Policy and procedures are in place for handling of specific records and formats</t>
  </si>
  <si>
    <t>Policy and procedures are implemented and observed</t>
  </si>
  <si>
    <t>Staff are trained in records handling practices</t>
  </si>
  <si>
    <t>Records are handled in accordance with security classifications</t>
  </si>
  <si>
    <t>Storage containers are appropriate for record security classification</t>
  </si>
  <si>
    <t>Sited away from flood plains, creeks, rivers, stormwater, tidal inundation and flood-prone areas</t>
  </si>
  <si>
    <t>Adjacent businesses are compatible with records storage (eg light industrial, technology park, warehouse estate)</t>
  </si>
  <si>
    <t>Sited away from bushfire-prone areas</t>
  </si>
  <si>
    <t>Land is not subject to subsidence or seismic activity</t>
  </si>
  <si>
    <t>Distanced from non-compatible businesses (refineries, chemical plants, factories, fuel depots etc that emit pollutants, pose toxic spill, fire, explosion or other risks)</t>
  </si>
  <si>
    <t>Site has good natural drainage</t>
  </si>
  <si>
    <t>Site has adequate stormwater infrastructure and services that are well maintained</t>
  </si>
  <si>
    <t>Rain harvesting systems are regularly maintained</t>
  </si>
  <si>
    <t>Building construction and materials have high thermal mass (eg such as brick, stone, reincforced concrete) to insulate against external climatic extremes and variations</t>
  </si>
  <si>
    <t>Building materials and design enables effective cleaning and maintenance</t>
  </si>
  <si>
    <t>Pitch allows rapid and complete run-off of rainwater and stormwater in all seasons</t>
  </si>
  <si>
    <t>There are no internal penetrations (including inspection points) of stormwater, guttering and downpipes or rain harvesting systems in storage areas</t>
  </si>
  <si>
    <t>Storage areas protected from moisture and rainwater ingress</t>
  </si>
  <si>
    <t>Storage areas sealed and protected from pests (birds, insects, rodents, spiders, geckos etc)</t>
  </si>
  <si>
    <t>Temperature and relative humidity are monitored to ensure required environmental conditions are maintained</t>
  </si>
  <si>
    <t xml:space="preserve">HVAC filters are maintained </t>
  </si>
  <si>
    <t>Shelving affords physical protection that prevents mechanical damage to records (eg through vibration)</t>
  </si>
  <si>
    <t>Records are not stored directly on floors</t>
  </si>
  <si>
    <t>Containers are clean, robust, in good condition and appropriate to the format and retention period of the records</t>
  </si>
  <si>
    <t>Record housing and packaging is appropriate for and compatible with the format type</t>
  </si>
  <si>
    <t>Storage conditions ensure the privacy and security of the records</t>
  </si>
  <si>
    <t>Records storage areas are access controlled</t>
  </si>
  <si>
    <t>Register of keys/swipe card allocations is maintained and up to date</t>
  </si>
  <si>
    <t>Building and storage areas are secure against theft, vandalism and unauthorised access</t>
  </si>
  <si>
    <t>Full perimeter and adequate exterior lighting of the building is provided</t>
  </si>
  <si>
    <t>Full perimeter fencing</t>
  </si>
  <si>
    <t xml:space="preserve">Secure locks on all entry points including doors, windows </t>
  </si>
  <si>
    <t>Protectively marked records are stored and managed appropriately</t>
  </si>
  <si>
    <t>Security classified, restricted and sensitive records must be marked accordingly</t>
  </si>
  <si>
    <t>The building has 24-hr physical or electronic surveillance and alarm systems</t>
  </si>
  <si>
    <t>Disaster management programs are established and maintained to minimise risks</t>
  </si>
  <si>
    <t>Disaster management plan is tested and reviewed anually</t>
  </si>
  <si>
    <t>Personnel are assigned responsibilities in the records disaster management process and are trained to meet them</t>
  </si>
  <si>
    <t xml:space="preserve">Staff are regularly trained in emergency procedures </t>
  </si>
  <si>
    <t>Staff are aware of and familiar with the disaster management plan and procedures</t>
  </si>
  <si>
    <t>Staff list with designated disaster response and recovery responsibilities is maintained</t>
  </si>
  <si>
    <t xml:space="preserve">Fire protection and suppression measures are installed in records storage areas that comply with Building Code and meet Standards </t>
  </si>
  <si>
    <t>Fire detection and suppression systems are fitted</t>
  </si>
  <si>
    <t>VESDA (very early smoke detection and alarm) systems are recommended</t>
  </si>
  <si>
    <t>Doors and walls have a 2-hour fire resistence level (FRL) rating</t>
  </si>
  <si>
    <t xml:space="preserve">Storage area walls, doors, floors and ceilings should be constructed to prevent spread of fire and leaking of sprinkler water </t>
  </si>
  <si>
    <t>Highest practicable FRL ratings should apply for record storage areas.</t>
  </si>
  <si>
    <t>A building maintenance plan is in place</t>
  </si>
  <si>
    <t>The building and storage areas are monitored regularly</t>
  </si>
  <si>
    <t>Site, building and storage areas are inspected/monitored for signs of unlawful access/forced entry and vandalism</t>
  </si>
  <si>
    <t>Condition of services and internal fittings including electrical equipment are checked regularly</t>
  </si>
  <si>
    <t>Periodic testing and servicing of utilities, services and systems is in place</t>
  </si>
  <si>
    <t>Regular monitoring is in place for early detection of pests and mould</t>
  </si>
  <si>
    <t>Repairs to facilities is carried out promptly once problems area identified</t>
  </si>
  <si>
    <t>An integrated pest management plan and procedures are in place</t>
  </si>
  <si>
    <t>Staff are aware of IPM and trained in procedures</t>
  </si>
  <si>
    <t>A disaster management plan and procedures are in place, maintained and communicated to staff</t>
  </si>
  <si>
    <t>IPM is updated regularly and reviewed annually</t>
  </si>
  <si>
    <t>Storage facilities are conveniently located and not near known hazards</t>
  </si>
  <si>
    <t>Building construction and elements avoid the risk of condensation formation and pockets of stagnant humid air</t>
  </si>
  <si>
    <t xml:space="preserve">Site is kept clear of accumulated rubbish and potential fire loads </t>
  </si>
  <si>
    <t>Regular cleaning and rubbish removal is in place</t>
  </si>
  <si>
    <t>Reactive and programmed maintenance plans  and schedules are in place for the site, the building and all services and assets</t>
  </si>
  <si>
    <t xml:space="preserve"> Building construction and materials buffer internal conditions against external extremes and variations of humidity</t>
  </si>
  <si>
    <t>Downpipes and guttering are protected from accumulated leaf litter, birds and other pests</t>
  </si>
  <si>
    <t>Storage areas are sealed and fully protected from dust and wind</t>
  </si>
  <si>
    <t>Records are stored away from direct sunlight or other ultraviolet light sources</t>
  </si>
  <si>
    <t>Low UV emitting lamps are used in record storage areas or filtration is used</t>
  </si>
  <si>
    <t>Food and drink, flowers and plants are not allowed in storage areas</t>
  </si>
  <si>
    <t xml:space="preserve">Activities and equipment that generate waste and particulates are prohibited in storage areas </t>
  </si>
  <si>
    <t>Air circulates freely around records and shelving - ie no stagnant pockets of air in storage</t>
  </si>
  <si>
    <t>Fresh air intakes are oriented away from potential pollutant sources</t>
  </si>
  <si>
    <t>The shelving and packaging of records provide protection from damage and slow deterioration</t>
  </si>
  <si>
    <t>Records are elevated above potential spills, water leaks, flooding, dampness , dust and crawling insects</t>
  </si>
  <si>
    <t>Housing and packaging protects against light exposure</t>
  </si>
  <si>
    <t>The location of records can be tracked and managed so that they can always be located</t>
  </si>
  <si>
    <t>Staff are trained in procedures for the safe and correct handling of records</t>
  </si>
  <si>
    <t>Appropriate records handling equipment and aides (eg trolleys, cages, steps) are in use and maintained</t>
  </si>
  <si>
    <t>Only authorised personnel have access</t>
  </si>
  <si>
    <t>Unauthorised and unsupervised visitors and contractors are not permitted in record storage areas</t>
  </si>
  <si>
    <t>Keys/swipe card issue are managed</t>
  </si>
  <si>
    <t>Security classified records are handled and transported accordingly</t>
  </si>
  <si>
    <t>Storage areas are appropriate to the protective marking of the material</t>
  </si>
  <si>
    <t xml:space="preserve">Minimum number of building and storage area entry points </t>
  </si>
  <si>
    <t>A disaster management plan and procedures are in place</t>
  </si>
  <si>
    <t>For records comprising photographic and film-based formats highly susceptible to water damage, gas flooding fire suppression systems are recommended rather than spinklers</t>
  </si>
  <si>
    <t>All penetrations (eg from services) into storage areas should also meet minimum FLR ratings</t>
  </si>
  <si>
    <t>Building and facilities management incorporates full life cycle management, inspections, maintenance and servicing</t>
  </si>
  <si>
    <t>Building and storage areas are inspected/monitored for faults and signs of damage</t>
  </si>
  <si>
    <t>Remote locations do not hinder site access or monitoring</t>
  </si>
  <si>
    <t>Site is accessible in an emergency (eg alternative route to site)</t>
  </si>
  <si>
    <t>Distanced from major transport hubs (eg airports and not in major flight paths, rail stabling yards)</t>
  </si>
  <si>
    <t>Building has capacity to provide stable internal environments required for the archival collection with minimal reliance on mechanical systems</t>
  </si>
  <si>
    <t>Weatherproofing and sealing of storage areas effectively mitigates loss of conditioned air and assists climatic buffering</t>
  </si>
  <si>
    <t>Use of air locks and positive air pressure inside storage areas is recommended to effectively mitigate leakage of uncontrolled external air and pollutants</t>
  </si>
  <si>
    <t>Storage areas housing records with restricted access, highly sensitive or security classifications are appropriately constructed</t>
  </si>
  <si>
    <t>Records storage areas are separated and distanced from kitchens, toilets, bathrooms, electrical plants, overhead pipes and plumbing, chemicals, office equipment.</t>
  </si>
  <si>
    <t>Humidity levels do not promote mould growth (too high) or cause dessication of organic materials (too low)</t>
  </si>
  <si>
    <t>Guttering and downpipes meet or exceed building codes and standards to accomodate local climatic conditions (eg cyclone-rated, hail, severe summer thunderstorms)</t>
  </si>
  <si>
    <t>Relevant certifications and approvals for the building and all services and any modifications, extensions or installation of new services were obtained at the time of constuction and acceptance</t>
  </si>
  <si>
    <t>Building and services are designed and constructed to meet or exceed minimum code and standards to accomodate local climatic conditions and risks (eg cyclone-rated, 100 Year Flood Zone)</t>
  </si>
  <si>
    <t>FLC is adequate for records and shelving  including for anticipated future quantities and masses and engineering certification and approvals are current</t>
  </si>
  <si>
    <t>Loading dock and receiving areas are segregated from record storage areas to reduce risk of vehicular pollutants, and infiltration of uncontrolled external conditions, and for security</t>
  </si>
  <si>
    <t>No direct sunlight in record storage areas (eg windows, skylights, clerestory, atriums, other penetrations)</t>
  </si>
  <si>
    <t>Security containers or other protection is provided for restricted, security classified or sensitive records and they are appropriately labelled</t>
  </si>
  <si>
    <t xml:space="preserve">Montoring of pollutants is in place </t>
  </si>
  <si>
    <r>
      <t xml:space="preserve">Particulate filtration is provided as specified in </t>
    </r>
    <r>
      <rPr>
        <i/>
        <sz val="11"/>
        <color theme="1"/>
        <rFont val="Calibri"/>
        <family val="2"/>
        <scheme val="minor"/>
      </rPr>
      <t>Queensland State Archive – Recommended Record Storage Environments</t>
    </r>
  </si>
  <si>
    <r>
      <t xml:space="preserve">Gaseous filtration is provided if required as specified in </t>
    </r>
    <r>
      <rPr>
        <i/>
        <sz val="11"/>
        <color theme="1"/>
        <rFont val="Calibri"/>
        <family val="2"/>
        <scheme val="minor"/>
      </rPr>
      <t>Queensland State Archive – Recommended Record Storage Environments</t>
    </r>
  </si>
  <si>
    <t>CRITERIA</t>
  </si>
  <si>
    <t>Building materials do not generate particulate or gasoues pollutants (eg concrete has fully cured and sealed)</t>
  </si>
  <si>
    <t>Record storage rooms are sub-contained within the building, with no direct external walls, soil or in basements or lofts</t>
  </si>
  <si>
    <t>Record storage areas are separated from other goods, materials and activities and solely used for storing records.</t>
  </si>
  <si>
    <r>
      <t xml:space="preserve">Thermal and humidity fluctuations are within tolerances - refer </t>
    </r>
    <r>
      <rPr>
        <i/>
        <sz val="11"/>
        <color theme="1"/>
        <rFont val="Calibri"/>
        <family val="2"/>
        <scheme val="minor"/>
      </rPr>
      <t>Queensland State Archive – Recommended Record Storage Housing and Environmental Conditions</t>
    </r>
  </si>
  <si>
    <t>All security monitoring systems are regularly tested and response actions and times to agency specification</t>
  </si>
  <si>
    <t xml:space="preserve">Staff are aware of and regularly trained in record disaster recovery procedures </t>
  </si>
  <si>
    <t>Shelving is made from inert and compatible materials that can be readily cleaned and maintained</t>
  </si>
  <si>
    <t>History of access, retrieval, use and handling is documented</t>
  </si>
  <si>
    <t>Integrated pest management (IPM) program is in place, maintained and communicated to staff</t>
  </si>
  <si>
    <t>Reactive repairs are underaken within agency-specified KPIs by qualified tradespeople and technicians and to industry standards</t>
  </si>
  <si>
    <t>Vegetation and landscaping is maintained away from the building</t>
  </si>
  <si>
    <r>
      <t xml:space="preserve">Temperature and relative humidity are maintained to correct levels for the records - refer </t>
    </r>
    <r>
      <rPr>
        <i/>
        <sz val="11"/>
        <color theme="1"/>
        <rFont val="Calibri"/>
        <family val="2"/>
        <scheme val="minor"/>
      </rPr>
      <t>Queensland State Archives – Recommended Record Storage Housing and Environmental Conditions</t>
    </r>
  </si>
  <si>
    <t>Results of Records Storage Assessment</t>
  </si>
  <si>
    <t>Meets</t>
  </si>
  <si>
    <t>Not met</t>
  </si>
  <si>
    <t>Partialy meets</t>
  </si>
  <si>
    <t>Overall ratings</t>
  </si>
  <si>
    <t>Relative Performance</t>
  </si>
  <si>
    <t>Score</t>
  </si>
  <si>
    <t>Criteria Categories</t>
  </si>
  <si>
    <t>How to use the assessment tool</t>
  </si>
  <si>
    <t>Complete the Checklist workbook</t>
  </si>
  <si>
    <t xml:space="preserve">Refer to the Results page </t>
  </si>
  <si>
    <r>
      <t xml:space="preserve">RATING 
</t>
    </r>
    <r>
      <rPr>
        <b/>
        <sz val="10"/>
        <color rgb="FF0070C0"/>
        <rFont val="Calibri"/>
        <family val="2"/>
        <scheme val="minor"/>
      </rPr>
      <t>1= MEETS (green) 
2= PARTIALLY MEETS (amber)
3= DOES NOT MEET (red)</t>
    </r>
  </si>
  <si>
    <t>%</t>
  </si>
  <si>
    <t>The workbook is divided into the 9 principles</t>
  </si>
  <si>
    <t>Each criteria prompts you to consider a specific aspect of your storage to help with your assessment</t>
  </si>
  <si>
    <r>
      <t xml:space="preserve">Under the 9 principles, key performance benchmarks (in bold) have specific individual criteria offered - </t>
    </r>
    <r>
      <rPr>
        <b/>
        <sz val="14"/>
        <color theme="1"/>
        <rFont val="Calibri"/>
        <family val="2"/>
        <scheme val="minor"/>
      </rPr>
      <t>a total of 112</t>
    </r>
    <r>
      <rPr>
        <sz val="14"/>
        <color theme="1"/>
        <rFont val="Calibri"/>
        <family val="2"/>
        <scheme val="minor"/>
      </rPr>
      <t xml:space="preserve"> </t>
    </r>
  </si>
  <si>
    <t xml:space="preserve">Comparative ratings for each of the 9 principles are similarly displayed </t>
  </si>
  <si>
    <t>As no weightings have been assigned for the criteria the data is qualitative only</t>
  </si>
  <si>
    <t>The results page provides an indicative quick reference to gauge where the organisation is doing well with its record storage and where improvement is required</t>
  </si>
  <si>
    <t>This data can be used to generate reports or used as-is, for example for an executive summary</t>
  </si>
  <si>
    <t xml:space="preserve">Provide scores for as many criteria as you can - leave the score blank if a particular one is not applicable to your organisation  </t>
  </si>
  <si>
    <t>For each criteria, use a score of 1, 2 or 3 to rate whether that criteria is - met (1), partially met (2), or not met at all (3)</t>
  </si>
  <si>
    <t xml:space="preserve">As you enter a score for each criteria on the sheet a traffic light will populate providing a quick reference </t>
  </si>
  <si>
    <r>
      <t xml:space="preserve">Refer to </t>
    </r>
    <r>
      <rPr>
        <i/>
        <sz val="14"/>
        <color theme="1"/>
        <rFont val="Calibri"/>
        <family val="2"/>
        <scheme val="minor"/>
      </rPr>
      <t xml:space="preserve">QSA Recommended Record Storage Housing and Environmental Conditions </t>
    </r>
    <r>
      <rPr>
        <sz val="14"/>
        <color theme="1"/>
        <rFont val="Calibri"/>
        <family val="2"/>
        <scheme val="minor"/>
      </rPr>
      <t>particularly for Principle 3 (Environmental Control) for specific performance standards</t>
    </r>
  </si>
  <si>
    <t>The overall (total) ratings as raw scores and as percentages are automatically populated and displayed graphically dashboard-style on the Results page</t>
  </si>
  <si>
    <t>Queensland State Archives Record Storage  Criteria Assessment Tool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</si>
</sst>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vertic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1" fontId="0" fillId="0" borderId="0" xfId="0" applyNumberFormat="1" applyAlignment="1">
      <alignment horizontal="center"/>
    </xf>
    <xf numFmtId="1" fontId="1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7"/>
  <sheetViews>
    <sheetView workbookViewId="0">
      <selection activeCell="A17" sqref="A17"/>
    </sheetView>
  </sheetViews>
  <sheetFormatPr defaultRowHeight="14.5" x14ac:dyDescent="0.35"/>
  <cols>
    <col min="1" max="1" width="191.81640625" customWidth="1"/>
  </cols>
  <sheetData>
    <row r="1" spans="1:1" ht="26" x14ac:dyDescent="0.35">
      <c r="A1" s="10" t="s">
        <v>180</v>
      </c>
    </row>
    <row r="3" spans="1:1" ht="21" x14ac:dyDescent="0.35">
      <c r="A3" s="12" t="s">
        <v>181</v>
      </c>
    </row>
    <row r="4" spans="1:1" s="3" customFormat="1" ht="18.5" x14ac:dyDescent="0.45">
      <c r="A4" s="3" t="s">
        <v>185</v>
      </c>
    </row>
    <row r="5" spans="1:1" s="3" customFormat="1" ht="18.5" x14ac:dyDescent="0.45">
      <c r="A5" s="3" t="s">
        <v>187</v>
      </c>
    </row>
    <row r="6" spans="1:1" s="3" customFormat="1" ht="18.5" x14ac:dyDescent="0.45">
      <c r="A6" s="3" t="s">
        <v>186</v>
      </c>
    </row>
    <row r="7" spans="1:1" s="3" customFormat="1" ht="18.5" x14ac:dyDescent="0.45">
      <c r="A7" s="3" t="s">
        <v>193</v>
      </c>
    </row>
    <row r="8" spans="1:1" s="3" customFormat="1" ht="18.5" x14ac:dyDescent="0.45">
      <c r="A8" s="3" t="s">
        <v>194</v>
      </c>
    </row>
    <row r="9" spans="1:1" s="3" customFormat="1" ht="18.5" x14ac:dyDescent="0.45">
      <c r="A9" s="3" t="s">
        <v>195</v>
      </c>
    </row>
    <row r="10" spans="1:1" s="3" customFormat="1" ht="18.5" x14ac:dyDescent="0.45">
      <c r="A10" s="3" t="s">
        <v>192</v>
      </c>
    </row>
    <row r="12" spans="1:1" ht="21" x14ac:dyDescent="0.35">
      <c r="A12" s="12" t="s">
        <v>182</v>
      </c>
    </row>
    <row r="13" spans="1:1" s="3" customFormat="1" ht="18.5" x14ac:dyDescent="0.45">
      <c r="A13" s="3" t="s">
        <v>196</v>
      </c>
    </row>
    <row r="14" spans="1:1" s="3" customFormat="1" ht="18.5" x14ac:dyDescent="0.45">
      <c r="A14" s="3" t="s">
        <v>188</v>
      </c>
    </row>
    <row r="15" spans="1:1" s="3" customFormat="1" ht="18.5" x14ac:dyDescent="0.45">
      <c r="A15" s="3" t="s">
        <v>189</v>
      </c>
    </row>
    <row r="16" spans="1:1" s="3" customFormat="1" ht="18.5" x14ac:dyDescent="0.45">
      <c r="A16" s="3" t="s">
        <v>190</v>
      </c>
    </row>
    <row r="17" spans="1:1" s="3" customFormat="1" ht="18.5" x14ac:dyDescent="0.45">
      <c r="A17" s="3" t="s">
        <v>191</v>
      </c>
    </row>
  </sheetData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73"/>
  <sheetViews>
    <sheetView tabSelected="1" zoomScale="85" zoomScaleNormal="85" workbookViewId="0"/>
  </sheetViews>
  <sheetFormatPr defaultRowHeight="31" x14ac:dyDescent="0.7"/>
  <cols>
    <col min="1" max="1" width="173.54296875" style="9" customWidth="1"/>
    <col min="2" max="2" width="23.453125" style="18" customWidth="1"/>
    <col min="3" max="3" width="5.7265625" customWidth="1"/>
    <col min="4" max="4" width="7.54296875" style="32" customWidth="1"/>
  </cols>
  <sheetData>
    <row r="1" spans="1:4" s="4" customFormat="1" ht="39" customHeight="1" x14ac:dyDescent="0.7">
      <c r="A1" s="10" t="s">
        <v>197</v>
      </c>
      <c r="B1" s="17"/>
      <c r="D1" s="31"/>
    </row>
    <row r="2" spans="1:4" ht="70.5" x14ac:dyDescent="0.7">
      <c r="A2" s="12" t="s">
        <v>159</v>
      </c>
      <c r="B2" s="5" t="s">
        <v>183</v>
      </c>
    </row>
    <row r="3" spans="1:4" ht="24.75" customHeight="1" x14ac:dyDescent="0.7">
      <c r="A3" s="6" t="s">
        <v>0</v>
      </c>
    </row>
    <row r="4" spans="1:4" s="7" customFormat="1" ht="24" customHeight="1" x14ac:dyDescent="0.35">
      <c r="A4" s="6" t="s">
        <v>109</v>
      </c>
      <c r="B4" s="19"/>
      <c r="D4" s="33"/>
    </row>
    <row r="5" spans="1:4" s="8" customFormat="1" ht="36.75" customHeight="1" thickBot="1" x14ac:dyDescent="0.4">
      <c r="A5" s="13" t="s">
        <v>1</v>
      </c>
      <c r="B5" s="20"/>
      <c r="D5" s="33"/>
    </row>
    <row r="6" spans="1:4" s="7" customFormat="1" ht="30" customHeight="1" thickBot="1" x14ac:dyDescent="0.8">
      <c r="A6" s="9" t="s">
        <v>140</v>
      </c>
      <c r="B6" s="27"/>
      <c r="D6" s="34">
        <f>B6</f>
        <v>0</v>
      </c>
    </row>
    <row r="7" spans="1:4" s="7" customFormat="1" ht="30" customHeight="1" thickBot="1" x14ac:dyDescent="0.8">
      <c r="A7" s="9" t="s">
        <v>141</v>
      </c>
      <c r="B7" s="27"/>
      <c r="D7" s="34">
        <f>B7</f>
        <v>0</v>
      </c>
    </row>
    <row r="8" spans="1:4" s="8" customFormat="1" ht="36.75" customHeight="1" thickBot="1" x14ac:dyDescent="0.4">
      <c r="A8" s="13" t="s">
        <v>2</v>
      </c>
      <c r="B8" s="21"/>
      <c r="D8" s="33"/>
    </row>
    <row r="9" spans="1:4" s="7" customFormat="1" ht="30" customHeight="1" thickBot="1" x14ac:dyDescent="0.8">
      <c r="A9" s="9" t="s">
        <v>57</v>
      </c>
      <c r="B9" s="27"/>
      <c r="D9" s="34">
        <f>B9</f>
        <v>0</v>
      </c>
    </row>
    <row r="10" spans="1:4" s="7" customFormat="1" ht="30" customHeight="1" thickBot="1" x14ac:dyDescent="0.8">
      <c r="A10" s="9" t="s">
        <v>56</v>
      </c>
      <c r="B10" s="27"/>
      <c r="D10" s="34">
        <f t="shared" ref="D10:D72" si="0">B10</f>
        <v>0</v>
      </c>
    </row>
    <row r="11" spans="1:4" s="7" customFormat="1" ht="30" customHeight="1" thickBot="1" x14ac:dyDescent="0.8">
      <c r="A11" s="9" t="s">
        <v>58</v>
      </c>
      <c r="B11" s="27"/>
      <c r="D11" s="34">
        <f t="shared" si="0"/>
        <v>0</v>
      </c>
    </row>
    <row r="12" spans="1:4" s="7" customFormat="1" ht="30" customHeight="1" thickBot="1" x14ac:dyDescent="0.8">
      <c r="A12" s="9" t="s">
        <v>59</v>
      </c>
      <c r="B12" s="27"/>
      <c r="D12" s="34">
        <f t="shared" si="0"/>
        <v>0</v>
      </c>
    </row>
    <row r="13" spans="1:4" s="7" customFormat="1" ht="30" customHeight="1" thickBot="1" x14ac:dyDescent="0.8">
      <c r="A13" s="9" t="s">
        <v>60</v>
      </c>
      <c r="B13" s="27"/>
      <c r="D13" s="34">
        <f t="shared" si="0"/>
        <v>0</v>
      </c>
    </row>
    <row r="14" spans="1:4" s="7" customFormat="1" ht="30" customHeight="1" thickBot="1" x14ac:dyDescent="0.8">
      <c r="A14" s="9" t="s">
        <v>142</v>
      </c>
      <c r="B14" s="27"/>
      <c r="D14" s="34">
        <f t="shared" si="0"/>
        <v>0</v>
      </c>
    </row>
    <row r="15" spans="1:4" s="8" customFormat="1" ht="36.75" customHeight="1" thickBot="1" x14ac:dyDescent="0.4">
      <c r="A15" s="13" t="s">
        <v>3</v>
      </c>
      <c r="B15" s="21"/>
      <c r="D15" s="33"/>
    </row>
    <row r="16" spans="1:4" s="7" customFormat="1" ht="30" customHeight="1" thickBot="1" x14ac:dyDescent="0.8">
      <c r="A16" s="9" t="s">
        <v>61</v>
      </c>
      <c r="B16" s="27"/>
      <c r="D16" s="34">
        <f t="shared" si="0"/>
        <v>0</v>
      </c>
    </row>
    <row r="17" spans="1:4" s="7" customFormat="1" ht="30" customHeight="1" thickBot="1" x14ac:dyDescent="0.8">
      <c r="A17" s="9" t="s">
        <v>62</v>
      </c>
      <c r="B17" s="27"/>
      <c r="D17" s="34">
        <f t="shared" si="0"/>
        <v>0</v>
      </c>
    </row>
    <row r="18" spans="1:4" ht="25.5" customHeight="1" x14ac:dyDescent="0.35">
      <c r="A18" s="6" t="s">
        <v>4</v>
      </c>
      <c r="D18" s="33"/>
    </row>
    <row r="19" spans="1:4" x14ac:dyDescent="0.35">
      <c r="A19" s="6" t="s">
        <v>5</v>
      </c>
      <c r="D19" s="33"/>
    </row>
    <row r="20" spans="1:4" s="14" customFormat="1" ht="34.5" customHeight="1" thickBot="1" x14ac:dyDescent="0.4">
      <c r="A20" s="13" t="s">
        <v>6</v>
      </c>
      <c r="B20" s="22"/>
      <c r="D20" s="33"/>
    </row>
    <row r="21" spans="1:4" ht="30" customHeight="1" thickBot="1" x14ac:dyDescent="0.8">
      <c r="A21" s="9" t="s">
        <v>143</v>
      </c>
      <c r="B21" s="27"/>
      <c r="D21" s="34">
        <f t="shared" si="0"/>
        <v>0</v>
      </c>
    </row>
    <row r="22" spans="1:4" ht="30" customHeight="1" thickBot="1" x14ac:dyDescent="0.8">
      <c r="A22" s="9" t="s">
        <v>64</v>
      </c>
      <c r="B22" s="27"/>
      <c r="D22" s="34">
        <f t="shared" si="0"/>
        <v>0</v>
      </c>
    </row>
    <row r="23" spans="1:4" ht="30" customHeight="1" thickBot="1" x14ac:dyDescent="0.8">
      <c r="A23" s="9" t="s">
        <v>114</v>
      </c>
      <c r="B23" s="27"/>
      <c r="D23" s="34">
        <f t="shared" si="0"/>
        <v>0</v>
      </c>
    </row>
    <row r="24" spans="1:4" ht="30" customHeight="1" thickBot="1" x14ac:dyDescent="0.8">
      <c r="A24" s="9" t="s">
        <v>110</v>
      </c>
      <c r="B24" s="27"/>
      <c r="D24" s="34">
        <f t="shared" si="0"/>
        <v>0</v>
      </c>
    </row>
    <row r="25" spans="1:4" ht="30" customHeight="1" thickBot="1" x14ac:dyDescent="0.8">
      <c r="A25" s="9" t="s">
        <v>160</v>
      </c>
      <c r="B25" s="27"/>
      <c r="D25" s="34">
        <f t="shared" si="0"/>
        <v>0</v>
      </c>
    </row>
    <row r="26" spans="1:4" ht="30" customHeight="1" thickBot="1" x14ac:dyDescent="0.8">
      <c r="A26" s="9" t="s">
        <v>65</v>
      </c>
      <c r="B26" s="27"/>
      <c r="D26" s="34">
        <f t="shared" si="0"/>
        <v>0</v>
      </c>
    </row>
    <row r="27" spans="1:4" s="14" customFormat="1" ht="34.5" customHeight="1" thickBot="1" x14ac:dyDescent="0.4">
      <c r="A27" s="13" t="s">
        <v>15</v>
      </c>
      <c r="B27" s="22"/>
      <c r="D27" s="33"/>
    </row>
    <row r="28" spans="1:4" ht="31.5" customHeight="1" thickBot="1" x14ac:dyDescent="0.8">
      <c r="A28" s="9" t="s">
        <v>66</v>
      </c>
      <c r="B28" s="27"/>
      <c r="D28" s="34">
        <f t="shared" si="0"/>
        <v>0</v>
      </c>
    </row>
    <row r="29" spans="1:4" ht="31.5" customHeight="1" thickBot="1" x14ac:dyDescent="0.8">
      <c r="A29" s="9" t="s">
        <v>16</v>
      </c>
      <c r="B29" s="27"/>
      <c r="D29" s="34">
        <f t="shared" si="0"/>
        <v>0</v>
      </c>
    </row>
    <row r="30" spans="1:4" s="14" customFormat="1" ht="34.5" customHeight="1" thickBot="1" x14ac:dyDescent="0.4">
      <c r="A30" s="13" t="s">
        <v>17</v>
      </c>
      <c r="B30" s="22"/>
      <c r="D30" s="33"/>
    </row>
    <row r="31" spans="1:4" ht="31.5" customHeight="1" thickBot="1" x14ac:dyDescent="0.8">
      <c r="A31" s="9" t="s">
        <v>149</v>
      </c>
      <c r="B31" s="27"/>
      <c r="D31" s="34">
        <f t="shared" si="0"/>
        <v>0</v>
      </c>
    </row>
    <row r="32" spans="1:4" ht="31.5" customHeight="1" thickBot="1" x14ac:dyDescent="0.8">
      <c r="A32" s="9" t="s">
        <v>115</v>
      </c>
      <c r="B32" s="27"/>
      <c r="D32" s="34">
        <f t="shared" si="0"/>
        <v>0</v>
      </c>
    </row>
    <row r="33" spans="1:4" ht="31.5" customHeight="1" thickBot="1" x14ac:dyDescent="0.8">
      <c r="A33" s="9" t="s">
        <v>63</v>
      </c>
      <c r="B33" s="27"/>
      <c r="D33" s="34">
        <f t="shared" si="0"/>
        <v>0</v>
      </c>
    </row>
    <row r="34" spans="1:4" ht="31.5" customHeight="1" thickBot="1" x14ac:dyDescent="0.8">
      <c r="A34" s="9" t="s">
        <v>67</v>
      </c>
      <c r="B34" s="27"/>
      <c r="D34" s="34">
        <f t="shared" si="0"/>
        <v>0</v>
      </c>
    </row>
    <row r="35" spans="1:4" s="15" customFormat="1" ht="34.5" customHeight="1" thickBot="1" x14ac:dyDescent="0.4">
      <c r="A35" s="13" t="s">
        <v>18</v>
      </c>
      <c r="B35" s="23"/>
      <c r="D35" s="33"/>
    </row>
    <row r="36" spans="1:4" ht="31.5" customHeight="1" thickBot="1" x14ac:dyDescent="0.8">
      <c r="A36" s="9" t="s">
        <v>116</v>
      </c>
      <c r="B36" s="27"/>
      <c r="D36" s="34">
        <f t="shared" si="0"/>
        <v>0</v>
      </c>
    </row>
    <row r="37" spans="1:4" ht="31.5" customHeight="1" thickBot="1" x14ac:dyDescent="0.8">
      <c r="A37" s="9" t="s">
        <v>69</v>
      </c>
      <c r="B37" s="27"/>
      <c r="D37" s="34">
        <f t="shared" si="0"/>
        <v>0</v>
      </c>
    </row>
    <row r="38" spans="1:4" ht="31.5" customHeight="1" thickBot="1" x14ac:dyDescent="0.8">
      <c r="A38" s="9" t="s">
        <v>68</v>
      </c>
      <c r="B38" s="27"/>
      <c r="D38" s="34">
        <f t="shared" si="0"/>
        <v>0</v>
      </c>
    </row>
    <row r="39" spans="1:4" ht="31.5" customHeight="1" thickBot="1" x14ac:dyDescent="0.8">
      <c r="A39" s="9" t="s">
        <v>144</v>
      </c>
      <c r="B39" s="27"/>
      <c r="D39" s="34">
        <f t="shared" si="0"/>
        <v>0</v>
      </c>
    </row>
    <row r="40" spans="1:4" ht="31.5" customHeight="1" thickBot="1" x14ac:dyDescent="0.8">
      <c r="A40" s="9" t="s">
        <v>161</v>
      </c>
      <c r="B40" s="27"/>
      <c r="D40" s="34">
        <f t="shared" si="0"/>
        <v>0</v>
      </c>
    </row>
    <row r="41" spans="1:4" ht="31.5" customHeight="1" thickBot="1" x14ac:dyDescent="0.8">
      <c r="A41" s="9" t="s">
        <v>145</v>
      </c>
      <c r="B41" s="27"/>
      <c r="D41" s="34">
        <f t="shared" si="0"/>
        <v>0</v>
      </c>
    </row>
    <row r="42" spans="1:4" s="15" customFormat="1" ht="34.5" customHeight="1" thickBot="1" x14ac:dyDescent="0.4">
      <c r="A42" s="13" t="s">
        <v>19</v>
      </c>
      <c r="B42" s="23"/>
      <c r="D42" s="33"/>
    </row>
    <row r="43" spans="1:4" ht="31.5" customHeight="1" thickBot="1" x14ac:dyDescent="0.8">
      <c r="A43" s="9" t="s">
        <v>162</v>
      </c>
      <c r="B43" s="27"/>
      <c r="D43" s="34">
        <f t="shared" si="0"/>
        <v>0</v>
      </c>
    </row>
    <row r="44" spans="1:4" s="15" customFormat="1" ht="34.5" customHeight="1" thickBot="1" x14ac:dyDescent="0.4">
      <c r="A44" s="13" t="s">
        <v>20</v>
      </c>
      <c r="B44" s="23"/>
      <c r="D44" s="33"/>
    </row>
    <row r="45" spans="1:4" ht="31.5" customHeight="1" thickBot="1" x14ac:dyDescent="0.8">
      <c r="A45" s="9" t="s">
        <v>146</v>
      </c>
      <c r="B45" s="27"/>
      <c r="D45" s="34">
        <f t="shared" si="0"/>
        <v>0</v>
      </c>
    </row>
    <row r="46" spans="1:4" s="15" customFormat="1" ht="34.5" customHeight="1" thickBot="1" x14ac:dyDescent="0.4">
      <c r="A46" s="13" t="s">
        <v>21</v>
      </c>
      <c r="B46" s="23"/>
      <c r="D46" s="33"/>
    </row>
    <row r="47" spans="1:4" ht="31.5" customHeight="1" thickBot="1" x14ac:dyDescent="0.8">
      <c r="A47" s="9" t="s">
        <v>147</v>
      </c>
      <c r="B47" s="27"/>
      <c r="D47" s="34">
        <f t="shared" si="0"/>
        <v>0</v>
      </c>
    </row>
    <row r="48" spans="1:4" s="15" customFormat="1" ht="34.5" customHeight="1" thickBot="1" x14ac:dyDescent="0.4">
      <c r="A48" s="13" t="s">
        <v>22</v>
      </c>
      <c r="B48" s="23"/>
      <c r="D48" s="33"/>
    </row>
    <row r="49" spans="1:4" ht="31.5" customHeight="1" thickBot="1" x14ac:dyDescent="0.8">
      <c r="A49" s="9" t="s">
        <v>151</v>
      </c>
      <c r="B49" s="27"/>
      <c r="D49" s="34">
        <f t="shared" si="0"/>
        <v>0</v>
      </c>
    </row>
    <row r="50" spans="1:4" ht="31.5" customHeight="1" thickBot="1" x14ac:dyDescent="0.8">
      <c r="A50" s="9" t="s">
        <v>150</v>
      </c>
      <c r="B50" s="27"/>
      <c r="D50" s="34">
        <f t="shared" si="0"/>
        <v>0</v>
      </c>
    </row>
    <row r="51" spans="1:4" s="15" customFormat="1" ht="34.5" customHeight="1" thickBot="1" x14ac:dyDescent="0.4">
      <c r="A51" s="13" t="s">
        <v>23</v>
      </c>
      <c r="B51" s="23"/>
      <c r="D51" s="33"/>
    </row>
    <row r="52" spans="1:4" ht="29.25" customHeight="1" thickBot="1" x14ac:dyDescent="0.8">
      <c r="A52" s="9" t="s">
        <v>152</v>
      </c>
      <c r="B52" s="27"/>
      <c r="D52" s="34">
        <f t="shared" si="0"/>
        <v>0</v>
      </c>
    </row>
    <row r="53" spans="1:4" s="15" customFormat="1" ht="33" customHeight="1" thickBot="1" x14ac:dyDescent="0.4">
      <c r="A53" s="13" t="s">
        <v>24</v>
      </c>
      <c r="B53" s="23"/>
      <c r="D53" s="33"/>
    </row>
    <row r="54" spans="1:4" ht="29.25" customHeight="1" thickBot="1" x14ac:dyDescent="0.8">
      <c r="A54" s="9" t="s">
        <v>153</v>
      </c>
      <c r="B54" s="27"/>
      <c r="D54" s="34">
        <f t="shared" si="0"/>
        <v>0</v>
      </c>
    </row>
    <row r="55" spans="1:4" s="1" customFormat="1" x14ac:dyDescent="0.45">
      <c r="A55" s="6" t="s">
        <v>7</v>
      </c>
      <c r="B55" s="24"/>
      <c r="D55" s="33"/>
    </row>
    <row r="56" spans="1:4" s="3" customFormat="1" x14ac:dyDescent="0.45">
      <c r="A56" s="6" t="s">
        <v>25</v>
      </c>
      <c r="B56" s="25"/>
      <c r="D56" s="33"/>
    </row>
    <row r="57" spans="1:4" s="15" customFormat="1" ht="33" customHeight="1" thickBot="1" x14ac:dyDescent="0.4">
      <c r="A57" s="13" t="s">
        <v>26</v>
      </c>
      <c r="B57" s="23"/>
      <c r="D57" s="33"/>
    </row>
    <row r="58" spans="1:4" ht="29.25" customHeight="1" thickBot="1" x14ac:dyDescent="0.8">
      <c r="A58" s="9" t="s">
        <v>70</v>
      </c>
      <c r="B58" s="27"/>
      <c r="D58" s="34">
        <f t="shared" si="0"/>
        <v>0</v>
      </c>
    </row>
    <row r="59" spans="1:4" s="15" customFormat="1" ht="33" customHeight="1" thickBot="1" x14ac:dyDescent="0.4">
      <c r="A59" s="13" t="s">
        <v>27</v>
      </c>
      <c r="B59" s="23"/>
      <c r="D59" s="33"/>
    </row>
    <row r="60" spans="1:4" ht="29.25" customHeight="1" thickBot="1" x14ac:dyDescent="0.8">
      <c r="A60" s="9" t="s">
        <v>171</v>
      </c>
      <c r="B60" s="27"/>
      <c r="D60" s="34">
        <f t="shared" si="0"/>
        <v>0</v>
      </c>
    </row>
    <row r="61" spans="1:4" ht="29.25" customHeight="1" thickBot="1" x14ac:dyDescent="0.8">
      <c r="A61" s="9" t="s">
        <v>148</v>
      </c>
      <c r="B61" s="27"/>
      <c r="D61" s="34">
        <f t="shared" si="0"/>
        <v>0</v>
      </c>
    </row>
    <row r="62" spans="1:4" ht="29.25" customHeight="1" thickBot="1" x14ac:dyDescent="0.8">
      <c r="A62" s="9" t="s">
        <v>28</v>
      </c>
      <c r="B62" s="27"/>
      <c r="D62" s="34">
        <f t="shared" si="0"/>
        <v>0</v>
      </c>
    </row>
    <row r="63" spans="1:4" ht="29.25" customHeight="1" thickBot="1" x14ac:dyDescent="0.8">
      <c r="A63" s="9" t="s">
        <v>163</v>
      </c>
      <c r="B63" s="27"/>
      <c r="D63" s="34">
        <f t="shared" si="0"/>
        <v>0</v>
      </c>
    </row>
    <row r="64" spans="1:4" s="15" customFormat="1" ht="33" customHeight="1" thickBot="1" x14ac:dyDescent="0.4">
      <c r="A64" s="13" t="s">
        <v>117</v>
      </c>
      <c r="B64" s="23"/>
      <c r="D64" s="33"/>
    </row>
    <row r="65" spans="1:4" ht="29.25" customHeight="1" thickBot="1" x14ac:dyDescent="0.8">
      <c r="A65" s="9" t="s">
        <v>154</v>
      </c>
      <c r="B65" s="27"/>
      <c r="D65" s="34">
        <f t="shared" si="0"/>
        <v>0</v>
      </c>
    </row>
    <row r="66" spans="1:4" ht="29.25" customHeight="1" thickBot="1" x14ac:dyDescent="0.8">
      <c r="A66" s="9" t="s">
        <v>118</v>
      </c>
      <c r="B66" s="27"/>
      <c r="D66" s="34">
        <f t="shared" si="0"/>
        <v>0</v>
      </c>
    </row>
    <row r="67" spans="1:4" ht="29.25" customHeight="1" thickBot="1" x14ac:dyDescent="0.8">
      <c r="A67" s="9" t="s">
        <v>29</v>
      </c>
      <c r="B67" s="27"/>
      <c r="D67" s="34">
        <f t="shared" si="0"/>
        <v>0</v>
      </c>
    </row>
    <row r="68" spans="1:4" s="15" customFormat="1" ht="30" customHeight="1" thickBot="1" x14ac:dyDescent="0.4">
      <c r="A68" s="13" t="s">
        <v>30</v>
      </c>
      <c r="B68" s="23"/>
      <c r="D68" s="33"/>
    </row>
    <row r="69" spans="1:4" ht="29.25" customHeight="1" thickBot="1" x14ac:dyDescent="0.8">
      <c r="A69" s="9" t="s">
        <v>31</v>
      </c>
      <c r="B69" s="27"/>
      <c r="D69" s="34">
        <f t="shared" si="0"/>
        <v>0</v>
      </c>
    </row>
    <row r="70" spans="1:4" s="15" customFormat="1" ht="30" customHeight="1" thickBot="1" x14ac:dyDescent="0.4">
      <c r="A70" s="13" t="s">
        <v>32</v>
      </c>
      <c r="B70" s="23"/>
      <c r="D70" s="33"/>
    </row>
    <row r="71" spans="1:4" ht="29.25" customHeight="1" thickBot="1" x14ac:dyDescent="0.8">
      <c r="A71" s="9" t="s">
        <v>119</v>
      </c>
      <c r="B71" s="27"/>
      <c r="D71" s="34">
        <f t="shared" si="0"/>
        <v>0</v>
      </c>
    </row>
    <row r="72" spans="1:4" ht="29.25" customHeight="1" thickBot="1" x14ac:dyDescent="0.8">
      <c r="A72" s="9" t="s">
        <v>120</v>
      </c>
      <c r="B72" s="27"/>
      <c r="D72" s="34">
        <f t="shared" si="0"/>
        <v>0</v>
      </c>
    </row>
    <row r="73" spans="1:4" s="15" customFormat="1" ht="30" customHeight="1" thickBot="1" x14ac:dyDescent="0.4">
      <c r="A73" s="13" t="s">
        <v>33</v>
      </c>
      <c r="B73" s="23"/>
      <c r="D73" s="33"/>
    </row>
    <row r="74" spans="1:4" ht="29.25" customHeight="1" thickBot="1" x14ac:dyDescent="0.8">
      <c r="A74" s="9" t="s">
        <v>34</v>
      </c>
      <c r="B74" s="27"/>
      <c r="D74" s="34">
        <f t="shared" ref="D74:D135" si="1">B74</f>
        <v>0</v>
      </c>
    </row>
    <row r="75" spans="1:4" ht="29.25" customHeight="1" thickBot="1" x14ac:dyDescent="0.8">
      <c r="A75" s="9" t="s">
        <v>121</v>
      </c>
      <c r="B75" s="27"/>
      <c r="D75" s="34">
        <f t="shared" si="1"/>
        <v>0</v>
      </c>
    </row>
    <row r="76" spans="1:4" s="15" customFormat="1" ht="30" customHeight="1" thickBot="1" x14ac:dyDescent="0.4">
      <c r="A76" s="13" t="s">
        <v>35</v>
      </c>
      <c r="B76" s="23"/>
      <c r="D76" s="33"/>
    </row>
    <row r="77" spans="1:4" ht="29.25" customHeight="1" thickBot="1" x14ac:dyDescent="0.8">
      <c r="A77" s="9" t="s">
        <v>157</v>
      </c>
      <c r="B77" s="27"/>
      <c r="D77" s="34">
        <f t="shared" si="1"/>
        <v>0</v>
      </c>
    </row>
    <row r="78" spans="1:4" ht="29.25" customHeight="1" thickBot="1" x14ac:dyDescent="0.8">
      <c r="A78" s="9" t="s">
        <v>158</v>
      </c>
      <c r="B78" s="27"/>
      <c r="D78" s="34">
        <f t="shared" si="1"/>
        <v>0</v>
      </c>
    </row>
    <row r="79" spans="1:4" ht="29.25" customHeight="1" thickBot="1" x14ac:dyDescent="0.8">
      <c r="A79" s="9" t="s">
        <v>156</v>
      </c>
      <c r="B79" s="27"/>
      <c r="D79" s="34">
        <f t="shared" si="1"/>
        <v>0</v>
      </c>
    </row>
    <row r="80" spans="1:4" ht="29.25" customHeight="1" thickBot="1" x14ac:dyDescent="0.8">
      <c r="A80" s="9" t="s">
        <v>71</v>
      </c>
      <c r="B80" s="27"/>
      <c r="D80" s="34">
        <f t="shared" si="1"/>
        <v>0</v>
      </c>
    </row>
    <row r="81" spans="1:4" ht="29.25" customHeight="1" thickBot="1" x14ac:dyDescent="0.8">
      <c r="A81" s="9" t="s">
        <v>36</v>
      </c>
      <c r="B81" s="27"/>
      <c r="D81" s="34">
        <f t="shared" si="1"/>
        <v>0</v>
      </c>
    </row>
    <row r="82" spans="1:4" ht="29.25" customHeight="1" thickBot="1" x14ac:dyDescent="0.8">
      <c r="A82" s="9" t="s">
        <v>122</v>
      </c>
      <c r="B82" s="27"/>
      <c r="D82" s="34">
        <f t="shared" si="1"/>
        <v>0</v>
      </c>
    </row>
    <row r="83" spans="1:4" s="1" customFormat="1" x14ac:dyDescent="0.45">
      <c r="A83" s="6" t="s">
        <v>8</v>
      </c>
      <c r="B83" s="24"/>
      <c r="D83" s="33"/>
    </row>
    <row r="84" spans="1:4" x14ac:dyDescent="0.35">
      <c r="A84" s="6" t="s">
        <v>123</v>
      </c>
      <c r="D84" s="33"/>
    </row>
    <row r="85" spans="1:4" s="15" customFormat="1" ht="30" customHeight="1" thickBot="1" x14ac:dyDescent="0.4">
      <c r="A85" s="13" t="s">
        <v>37</v>
      </c>
      <c r="B85" s="23"/>
      <c r="D85" s="33"/>
    </row>
    <row r="86" spans="1:4" ht="29.25" customHeight="1" thickBot="1" x14ac:dyDescent="0.4">
      <c r="A86" s="9" t="s">
        <v>38</v>
      </c>
      <c r="B86" s="27"/>
      <c r="D86" s="33">
        <f t="shared" si="1"/>
        <v>0</v>
      </c>
    </row>
    <row r="87" spans="1:4" ht="29.25" customHeight="1" thickBot="1" x14ac:dyDescent="0.4">
      <c r="A87" s="9" t="s">
        <v>39</v>
      </c>
      <c r="B87" s="27"/>
      <c r="D87" s="33">
        <f t="shared" si="1"/>
        <v>0</v>
      </c>
    </row>
    <row r="88" spans="1:4" ht="29.25" customHeight="1" thickBot="1" x14ac:dyDescent="0.4">
      <c r="A88" s="9" t="s">
        <v>166</v>
      </c>
      <c r="B88" s="27"/>
      <c r="D88" s="33">
        <f t="shared" si="1"/>
        <v>0</v>
      </c>
    </row>
    <row r="89" spans="1:4" ht="29.25" customHeight="1" thickBot="1" x14ac:dyDescent="0.4">
      <c r="A89" s="9" t="s">
        <v>72</v>
      </c>
      <c r="B89" s="27"/>
      <c r="D89" s="33">
        <f t="shared" si="1"/>
        <v>0</v>
      </c>
    </row>
    <row r="90" spans="1:4" s="15" customFormat="1" ht="30" customHeight="1" thickBot="1" x14ac:dyDescent="0.4">
      <c r="A90" s="13" t="s">
        <v>40</v>
      </c>
      <c r="B90" s="23"/>
      <c r="D90" s="33"/>
    </row>
    <row r="91" spans="1:4" ht="29.25" customHeight="1" thickBot="1" x14ac:dyDescent="0.4">
      <c r="A91" s="9" t="s">
        <v>73</v>
      </c>
      <c r="B91" s="27"/>
      <c r="D91" s="33">
        <f t="shared" si="1"/>
        <v>0</v>
      </c>
    </row>
    <row r="92" spans="1:4" ht="29.25" customHeight="1" thickBot="1" x14ac:dyDescent="0.4">
      <c r="A92" s="9" t="s">
        <v>124</v>
      </c>
      <c r="B92" s="27"/>
      <c r="D92" s="33">
        <f t="shared" si="1"/>
        <v>0</v>
      </c>
    </row>
    <row r="93" spans="1:4" s="15" customFormat="1" ht="30" customHeight="1" thickBot="1" x14ac:dyDescent="0.4">
      <c r="A93" s="13" t="s">
        <v>74</v>
      </c>
      <c r="B93" s="23"/>
      <c r="D93" s="33"/>
    </row>
    <row r="94" spans="1:4" ht="30" customHeight="1" thickBot="1" x14ac:dyDescent="0.4">
      <c r="A94" s="9" t="s">
        <v>75</v>
      </c>
      <c r="B94" s="27"/>
      <c r="D94" s="33">
        <f t="shared" si="1"/>
        <v>0</v>
      </c>
    </row>
    <row r="95" spans="1:4" ht="30" customHeight="1" thickBot="1" x14ac:dyDescent="0.4">
      <c r="A95" s="9" t="s">
        <v>41</v>
      </c>
      <c r="B95" s="27"/>
      <c r="D95" s="33">
        <f t="shared" si="1"/>
        <v>0</v>
      </c>
    </row>
    <row r="96" spans="1:4" ht="30" customHeight="1" thickBot="1" x14ac:dyDescent="0.4">
      <c r="A96" s="9" t="s">
        <v>125</v>
      </c>
      <c r="B96" s="27"/>
      <c r="D96" s="33">
        <f t="shared" si="1"/>
        <v>0</v>
      </c>
    </row>
    <row r="97" spans="1:4" ht="30" customHeight="1" thickBot="1" x14ac:dyDescent="0.4">
      <c r="A97" s="9" t="s">
        <v>42</v>
      </c>
      <c r="B97" s="27"/>
      <c r="D97" s="33">
        <f t="shared" si="1"/>
        <v>0</v>
      </c>
    </row>
    <row r="98" spans="1:4" ht="30" customHeight="1" thickBot="1" x14ac:dyDescent="0.4">
      <c r="A98" s="9" t="s">
        <v>43</v>
      </c>
      <c r="B98" s="27"/>
      <c r="D98" s="33">
        <f t="shared" si="1"/>
        <v>0</v>
      </c>
    </row>
    <row r="99" spans="1:4" s="15" customFormat="1" ht="30.75" customHeight="1" thickBot="1" x14ac:dyDescent="0.4">
      <c r="A99" s="13" t="s">
        <v>55</v>
      </c>
      <c r="B99" s="23"/>
      <c r="D99" s="33"/>
    </row>
    <row r="100" spans="1:4" ht="30" customHeight="1" thickBot="1" x14ac:dyDescent="0.4">
      <c r="A100" s="9" t="s">
        <v>155</v>
      </c>
      <c r="B100" s="27"/>
      <c r="D100" s="33">
        <f t="shared" si="1"/>
        <v>0</v>
      </c>
    </row>
    <row r="101" spans="1:4" s="15" customFormat="1" ht="30.75" customHeight="1" thickBot="1" x14ac:dyDescent="0.4">
      <c r="A101" s="13" t="s">
        <v>44</v>
      </c>
      <c r="B101" s="23"/>
      <c r="D101" s="33"/>
    </row>
    <row r="102" spans="1:4" ht="30" customHeight="1" thickBot="1" x14ac:dyDescent="0.4">
      <c r="A102" s="9" t="s">
        <v>45</v>
      </c>
      <c r="B102" s="27"/>
      <c r="D102" s="33">
        <f t="shared" si="1"/>
        <v>0</v>
      </c>
    </row>
    <row r="103" spans="1:4" s="1" customFormat="1" x14ac:dyDescent="0.45">
      <c r="A103" s="6" t="s">
        <v>9</v>
      </c>
      <c r="B103" s="24"/>
      <c r="D103" s="33"/>
    </row>
    <row r="104" spans="1:4" x14ac:dyDescent="0.35">
      <c r="A104" s="6" t="s">
        <v>46</v>
      </c>
      <c r="D104" s="33"/>
    </row>
    <row r="105" spans="1:4" s="15" customFormat="1" ht="30.75" customHeight="1" thickBot="1" x14ac:dyDescent="0.4">
      <c r="A105" s="13" t="s">
        <v>47</v>
      </c>
      <c r="B105" s="23"/>
      <c r="D105" s="33"/>
    </row>
    <row r="106" spans="1:4" ht="30" customHeight="1" thickBot="1" x14ac:dyDescent="0.4">
      <c r="A106" s="9" t="s">
        <v>48</v>
      </c>
      <c r="B106" s="27"/>
      <c r="D106" s="33">
        <f t="shared" si="1"/>
        <v>0</v>
      </c>
    </row>
    <row r="107" spans="1:4" ht="30" customHeight="1" thickBot="1" x14ac:dyDescent="0.4">
      <c r="A107" s="9" t="s">
        <v>126</v>
      </c>
      <c r="B107" s="27"/>
      <c r="D107" s="33">
        <f t="shared" si="1"/>
        <v>0</v>
      </c>
    </row>
    <row r="108" spans="1:4" ht="30" customHeight="1" thickBot="1" x14ac:dyDescent="0.4">
      <c r="A108" s="9" t="s">
        <v>167</v>
      </c>
      <c r="B108" s="27"/>
      <c r="D108" s="33">
        <f t="shared" si="1"/>
        <v>0</v>
      </c>
    </row>
    <row r="109" spans="1:4" s="1" customFormat="1" x14ac:dyDescent="0.45">
      <c r="A109" s="6" t="s">
        <v>10</v>
      </c>
      <c r="B109" s="24"/>
      <c r="D109" s="33"/>
    </row>
    <row r="110" spans="1:4" s="1" customFormat="1" x14ac:dyDescent="0.45">
      <c r="A110" s="6" t="s">
        <v>49</v>
      </c>
      <c r="B110" s="24"/>
      <c r="D110" s="33"/>
    </row>
    <row r="111" spans="1:4" s="15" customFormat="1" ht="30.75" customHeight="1" thickBot="1" x14ac:dyDescent="0.4">
      <c r="A111" s="13" t="s">
        <v>50</v>
      </c>
      <c r="B111" s="23"/>
      <c r="D111" s="33"/>
    </row>
    <row r="112" spans="1:4" ht="30" customHeight="1" thickBot="1" x14ac:dyDescent="0.4">
      <c r="A112" s="9" t="s">
        <v>51</v>
      </c>
      <c r="B112" s="27"/>
      <c r="D112" s="33">
        <f t="shared" si="1"/>
        <v>0</v>
      </c>
    </row>
    <row r="113" spans="1:4" ht="30" customHeight="1" thickBot="1" x14ac:dyDescent="0.4">
      <c r="A113" s="9" t="s">
        <v>52</v>
      </c>
      <c r="B113" s="27"/>
      <c r="D113" s="33">
        <f t="shared" si="1"/>
        <v>0</v>
      </c>
    </row>
    <row r="114" spans="1:4" s="15" customFormat="1" ht="29.25" customHeight="1" thickBot="1" x14ac:dyDescent="0.4">
      <c r="A114" s="13" t="s">
        <v>53</v>
      </c>
      <c r="B114" s="23"/>
      <c r="D114" s="33"/>
    </row>
    <row r="115" spans="1:4" ht="30" customHeight="1" thickBot="1" x14ac:dyDescent="0.4">
      <c r="A115" s="9" t="s">
        <v>127</v>
      </c>
      <c r="B115" s="27"/>
      <c r="D115" s="33">
        <f t="shared" si="1"/>
        <v>0</v>
      </c>
    </row>
    <row r="116" spans="1:4" ht="30" customHeight="1" thickBot="1" x14ac:dyDescent="0.4">
      <c r="A116" s="9" t="s">
        <v>128</v>
      </c>
      <c r="B116" s="27"/>
      <c r="D116" s="33">
        <f t="shared" si="1"/>
        <v>0</v>
      </c>
    </row>
    <row r="117" spans="1:4" s="15" customFormat="1" ht="29.25" customHeight="1" thickBot="1" x14ac:dyDescent="0.4">
      <c r="A117" s="13" t="s">
        <v>54</v>
      </c>
      <c r="B117" s="23"/>
      <c r="D117" s="33"/>
    </row>
    <row r="118" spans="1:4" ht="30" customHeight="1" thickBot="1" x14ac:dyDescent="0.4">
      <c r="A118" s="9" t="s">
        <v>132</v>
      </c>
      <c r="B118" s="27"/>
      <c r="D118" s="33">
        <f t="shared" si="1"/>
        <v>0</v>
      </c>
    </row>
    <row r="119" spans="1:4" s="1" customFormat="1" x14ac:dyDescent="0.45">
      <c r="A119" s="6" t="s">
        <v>11</v>
      </c>
      <c r="B119" s="24"/>
      <c r="D119" s="33"/>
    </row>
    <row r="120" spans="1:4" x14ac:dyDescent="0.35">
      <c r="A120" s="6" t="s">
        <v>76</v>
      </c>
      <c r="D120" s="33"/>
    </row>
    <row r="121" spans="1:4" s="15" customFormat="1" ht="29.25" customHeight="1" thickBot="1" x14ac:dyDescent="0.4">
      <c r="A121" s="16" t="s">
        <v>77</v>
      </c>
      <c r="B121" s="23"/>
      <c r="D121" s="33"/>
    </row>
    <row r="122" spans="1:4" ht="28.5" customHeight="1" thickBot="1" x14ac:dyDescent="0.4">
      <c r="A122" s="11" t="s">
        <v>129</v>
      </c>
      <c r="B122" s="27"/>
      <c r="D122" s="33">
        <f t="shared" si="1"/>
        <v>0</v>
      </c>
    </row>
    <row r="123" spans="1:4" ht="28.5" customHeight="1" thickBot="1" x14ac:dyDescent="0.4">
      <c r="A123" s="9" t="s">
        <v>130</v>
      </c>
      <c r="B123" s="27"/>
      <c r="D123" s="33">
        <f t="shared" si="1"/>
        <v>0</v>
      </c>
    </row>
    <row r="124" spans="1:4" ht="28.5" customHeight="1" thickBot="1" x14ac:dyDescent="0.4">
      <c r="A124" s="9" t="s">
        <v>78</v>
      </c>
      <c r="B124" s="27"/>
      <c r="D124" s="33">
        <f t="shared" si="1"/>
        <v>0</v>
      </c>
    </row>
    <row r="125" spans="1:4" ht="28.5" customHeight="1" thickBot="1" x14ac:dyDescent="0.4">
      <c r="A125" s="9" t="s">
        <v>131</v>
      </c>
      <c r="B125" s="27"/>
      <c r="D125" s="33">
        <f t="shared" si="1"/>
        <v>0</v>
      </c>
    </row>
    <row r="126" spans="1:4" s="15" customFormat="1" ht="29.25" customHeight="1" thickBot="1" x14ac:dyDescent="0.4">
      <c r="A126" s="13" t="s">
        <v>133</v>
      </c>
      <c r="B126" s="23"/>
      <c r="D126" s="33"/>
    </row>
    <row r="127" spans="1:4" ht="28.5" customHeight="1" thickBot="1" x14ac:dyDescent="0.4">
      <c r="A127" s="9" t="s">
        <v>79</v>
      </c>
      <c r="B127" s="27"/>
      <c r="D127" s="33">
        <f t="shared" si="1"/>
        <v>0</v>
      </c>
    </row>
    <row r="128" spans="1:4" ht="28.5" customHeight="1" thickBot="1" x14ac:dyDescent="0.4">
      <c r="A128" s="9" t="s">
        <v>134</v>
      </c>
      <c r="B128" s="27"/>
      <c r="D128" s="33">
        <f t="shared" si="1"/>
        <v>0</v>
      </c>
    </row>
    <row r="129" spans="1:4" ht="28.5" customHeight="1" thickBot="1" x14ac:dyDescent="0.4">
      <c r="A129" s="9" t="s">
        <v>80</v>
      </c>
      <c r="B129" s="27"/>
      <c r="D129" s="33">
        <f t="shared" si="1"/>
        <v>0</v>
      </c>
    </row>
    <row r="130" spans="1:4" ht="28.5" customHeight="1" thickBot="1" x14ac:dyDescent="0.4">
      <c r="A130" s="9" t="s">
        <v>81</v>
      </c>
      <c r="B130" s="27"/>
      <c r="D130" s="33">
        <f t="shared" si="1"/>
        <v>0</v>
      </c>
    </row>
    <row r="131" spans="1:4" ht="28.5" customHeight="1" thickBot="1" x14ac:dyDescent="0.4">
      <c r="A131" s="9" t="s">
        <v>82</v>
      </c>
      <c r="B131" s="27"/>
      <c r="D131" s="33">
        <f t="shared" si="1"/>
        <v>0</v>
      </c>
    </row>
    <row r="132" spans="1:4" s="15" customFormat="1" ht="33" customHeight="1" thickBot="1" x14ac:dyDescent="0.4">
      <c r="A132" s="13" t="s">
        <v>83</v>
      </c>
      <c r="B132" s="23"/>
      <c r="D132" s="33"/>
    </row>
    <row r="133" spans="1:4" ht="28.5" customHeight="1" thickBot="1" x14ac:dyDescent="0.4">
      <c r="A133" s="9" t="s">
        <v>84</v>
      </c>
      <c r="B133" s="27"/>
      <c r="D133" s="33">
        <f t="shared" si="1"/>
        <v>0</v>
      </c>
    </row>
    <row r="134" spans="1:4" s="15" customFormat="1" ht="33" customHeight="1" thickBot="1" x14ac:dyDescent="0.4">
      <c r="A134" s="13" t="s">
        <v>85</v>
      </c>
      <c r="B134" s="23"/>
      <c r="D134" s="33"/>
    </row>
    <row r="135" spans="1:4" ht="28.5" customHeight="1" thickBot="1" x14ac:dyDescent="0.4">
      <c r="A135" s="9" t="s">
        <v>164</v>
      </c>
      <c r="B135" s="27"/>
      <c r="D135" s="33">
        <f t="shared" si="1"/>
        <v>0</v>
      </c>
    </row>
    <row r="136" spans="1:4" s="1" customFormat="1" x14ac:dyDescent="0.45">
      <c r="A136" s="6" t="s">
        <v>12</v>
      </c>
      <c r="B136" s="24"/>
      <c r="D136" s="33"/>
    </row>
    <row r="137" spans="1:4" s="1" customFormat="1" x14ac:dyDescent="0.45">
      <c r="A137" s="6" t="s">
        <v>86</v>
      </c>
      <c r="B137" s="24"/>
      <c r="D137" s="33"/>
    </row>
    <row r="138" spans="1:4" s="15" customFormat="1" ht="33" customHeight="1" thickBot="1" x14ac:dyDescent="0.4">
      <c r="A138" s="13" t="s">
        <v>107</v>
      </c>
      <c r="B138" s="23"/>
      <c r="D138" s="33"/>
    </row>
    <row r="139" spans="1:4" ht="28.5" customHeight="1" thickBot="1" x14ac:dyDescent="0.4">
      <c r="A139" s="9" t="s">
        <v>135</v>
      </c>
      <c r="B139" s="27"/>
      <c r="D139" s="33">
        <f t="shared" ref="D139:D173" si="2">B139</f>
        <v>0</v>
      </c>
    </row>
    <row r="140" spans="1:4" ht="28.5" customHeight="1" thickBot="1" x14ac:dyDescent="0.4">
      <c r="A140" s="9" t="s">
        <v>87</v>
      </c>
      <c r="B140" s="27"/>
      <c r="D140" s="33">
        <f t="shared" si="2"/>
        <v>0</v>
      </c>
    </row>
    <row r="141" spans="1:4" ht="28.5" customHeight="1" thickBot="1" x14ac:dyDescent="0.4">
      <c r="A141" s="9" t="s">
        <v>111</v>
      </c>
      <c r="B141" s="27"/>
      <c r="D141" s="33">
        <f t="shared" si="2"/>
        <v>0</v>
      </c>
    </row>
    <row r="142" spans="1:4" s="15" customFormat="1" ht="36.75" customHeight="1" thickBot="1" x14ac:dyDescent="0.4">
      <c r="A142" s="13" t="s">
        <v>88</v>
      </c>
      <c r="B142" s="23"/>
      <c r="D142" s="33"/>
    </row>
    <row r="143" spans="1:4" ht="29.25" customHeight="1" thickBot="1" x14ac:dyDescent="0.4">
      <c r="A143" s="9" t="s">
        <v>90</v>
      </c>
      <c r="B143" s="27"/>
      <c r="D143" s="33">
        <f t="shared" si="2"/>
        <v>0</v>
      </c>
    </row>
    <row r="144" spans="1:4" ht="29.25" customHeight="1" thickBot="1" x14ac:dyDescent="0.4">
      <c r="A144" s="9" t="s">
        <v>91</v>
      </c>
      <c r="B144" s="27"/>
      <c r="D144" s="33">
        <f t="shared" si="2"/>
        <v>0</v>
      </c>
    </row>
    <row r="145" spans="1:4" ht="29.25" customHeight="1" thickBot="1" x14ac:dyDescent="0.4">
      <c r="A145" s="9" t="s">
        <v>89</v>
      </c>
      <c r="B145" s="27"/>
      <c r="D145" s="33">
        <f t="shared" si="2"/>
        <v>0</v>
      </c>
    </row>
    <row r="146" spans="1:4" ht="29.25" customHeight="1" thickBot="1" x14ac:dyDescent="0.4">
      <c r="A146" s="9" t="s">
        <v>165</v>
      </c>
      <c r="B146" s="27"/>
      <c r="D146" s="33">
        <f t="shared" si="2"/>
        <v>0</v>
      </c>
    </row>
    <row r="147" spans="1:4" s="15" customFormat="1" ht="36.75" customHeight="1" thickBot="1" x14ac:dyDescent="0.4">
      <c r="A147" s="13" t="s">
        <v>92</v>
      </c>
      <c r="B147" s="23"/>
      <c r="D147" s="33"/>
    </row>
    <row r="148" spans="1:4" ht="29.25" customHeight="1" thickBot="1" x14ac:dyDescent="0.4">
      <c r="A148" s="9" t="s">
        <v>93</v>
      </c>
      <c r="B148" s="27"/>
      <c r="D148" s="33">
        <f t="shared" si="2"/>
        <v>0</v>
      </c>
    </row>
    <row r="149" spans="1:4" ht="29.25" customHeight="1" thickBot="1" x14ac:dyDescent="0.4">
      <c r="A149" s="9" t="s">
        <v>94</v>
      </c>
      <c r="B149" s="27"/>
      <c r="D149" s="33">
        <f t="shared" si="2"/>
        <v>0</v>
      </c>
    </row>
    <row r="150" spans="1:4" ht="29.25" customHeight="1" thickBot="1" x14ac:dyDescent="0.4">
      <c r="A150" s="9" t="s">
        <v>136</v>
      </c>
      <c r="B150" s="27"/>
      <c r="D150" s="33">
        <f t="shared" si="2"/>
        <v>0</v>
      </c>
    </row>
    <row r="151" spans="1:4" s="15" customFormat="1" ht="36.75" customHeight="1" thickBot="1" x14ac:dyDescent="0.4">
      <c r="A151" s="13" t="s">
        <v>95</v>
      </c>
      <c r="B151" s="23"/>
      <c r="D151" s="33"/>
    </row>
    <row r="152" spans="1:4" ht="29.25" customHeight="1" thickBot="1" x14ac:dyDescent="0.4">
      <c r="A152" s="9" t="s">
        <v>96</v>
      </c>
      <c r="B152" s="27"/>
      <c r="D152" s="33">
        <f t="shared" si="2"/>
        <v>0</v>
      </c>
    </row>
    <row r="153" spans="1:4" ht="29.25" customHeight="1" thickBot="1" x14ac:dyDescent="0.4">
      <c r="A153" s="9" t="s">
        <v>97</v>
      </c>
      <c r="B153" s="27"/>
      <c r="D153" s="33">
        <f t="shared" si="2"/>
        <v>0</v>
      </c>
    </row>
    <row r="154" spans="1:4" s="1" customFormat="1" ht="29.25" customHeight="1" thickBot="1" x14ac:dyDescent="0.5">
      <c r="A154" s="9" t="s">
        <v>137</v>
      </c>
      <c r="B154" s="27"/>
      <c r="D154" s="33">
        <f t="shared" si="2"/>
        <v>0</v>
      </c>
    </row>
    <row r="155" spans="1:4" s="1" customFormat="1" x14ac:dyDescent="0.45">
      <c r="A155" s="6" t="s">
        <v>13</v>
      </c>
      <c r="B155" s="24"/>
      <c r="D155" s="33"/>
    </row>
    <row r="156" spans="1:4" s="2" customFormat="1" x14ac:dyDescent="0.35">
      <c r="A156" s="6" t="s">
        <v>14</v>
      </c>
      <c r="B156" s="26"/>
      <c r="D156" s="33"/>
    </row>
    <row r="157" spans="1:4" s="15" customFormat="1" ht="36.75" customHeight="1" thickBot="1" x14ac:dyDescent="0.4">
      <c r="A157" s="13" t="s">
        <v>98</v>
      </c>
      <c r="B157" s="23"/>
      <c r="D157" s="33"/>
    </row>
    <row r="158" spans="1:4" ht="29.25" customHeight="1" thickBot="1" x14ac:dyDescent="0.4">
      <c r="A158" s="9" t="s">
        <v>138</v>
      </c>
      <c r="B158" s="27"/>
      <c r="D158" s="33">
        <f t="shared" si="2"/>
        <v>0</v>
      </c>
    </row>
    <row r="159" spans="1:4" ht="29.25" customHeight="1" thickBot="1" x14ac:dyDescent="0.4">
      <c r="A159" s="9" t="s">
        <v>113</v>
      </c>
      <c r="B159" s="27"/>
      <c r="D159" s="33">
        <f t="shared" si="2"/>
        <v>0</v>
      </c>
    </row>
    <row r="160" spans="1:4" ht="29.25" customHeight="1" thickBot="1" x14ac:dyDescent="0.4">
      <c r="A160" s="9" t="s">
        <v>112</v>
      </c>
      <c r="B160" s="27"/>
      <c r="D160" s="33">
        <f t="shared" si="2"/>
        <v>0</v>
      </c>
    </row>
    <row r="161" spans="1:4" ht="29.25" customHeight="1" thickBot="1" x14ac:dyDescent="0.4">
      <c r="A161" s="9" t="s">
        <v>170</v>
      </c>
      <c r="B161" s="27"/>
      <c r="D161" s="33">
        <f t="shared" si="2"/>
        <v>0</v>
      </c>
    </row>
    <row r="162" spans="1:4" s="15" customFormat="1" ht="29.25" customHeight="1" thickBot="1" x14ac:dyDescent="0.4">
      <c r="A162" s="16" t="s">
        <v>99</v>
      </c>
      <c r="B162" s="23"/>
      <c r="D162" s="33"/>
    </row>
    <row r="163" spans="1:4" ht="29.25" customHeight="1" thickBot="1" x14ac:dyDescent="0.4">
      <c r="A163" s="9" t="s">
        <v>139</v>
      </c>
      <c r="B163" s="27"/>
      <c r="D163" s="33">
        <f t="shared" si="2"/>
        <v>0</v>
      </c>
    </row>
    <row r="164" spans="1:4" ht="29.25" customHeight="1" thickBot="1" x14ac:dyDescent="0.4">
      <c r="A164" s="9" t="s">
        <v>100</v>
      </c>
      <c r="B164" s="27"/>
      <c r="D164" s="33">
        <f t="shared" si="2"/>
        <v>0</v>
      </c>
    </row>
    <row r="165" spans="1:4" ht="29.25" customHeight="1" thickBot="1" x14ac:dyDescent="0.4">
      <c r="A165" s="9" t="s">
        <v>101</v>
      </c>
      <c r="B165" s="27"/>
      <c r="D165" s="33">
        <f t="shared" si="2"/>
        <v>0</v>
      </c>
    </row>
    <row r="166" spans="1:4" ht="29.25" customHeight="1" thickBot="1" x14ac:dyDescent="0.4">
      <c r="A166" s="9" t="s">
        <v>102</v>
      </c>
      <c r="B166" s="27"/>
      <c r="D166" s="33">
        <f t="shared" si="2"/>
        <v>0</v>
      </c>
    </row>
    <row r="167" spans="1:4" s="15" customFormat="1" ht="29.25" customHeight="1" thickBot="1" x14ac:dyDescent="0.4">
      <c r="A167" s="13" t="s">
        <v>104</v>
      </c>
      <c r="B167" s="23"/>
      <c r="D167" s="33"/>
    </row>
    <row r="168" spans="1:4" ht="29.25" customHeight="1" thickBot="1" x14ac:dyDescent="0.4">
      <c r="A168" s="9" t="s">
        <v>169</v>
      </c>
      <c r="B168" s="27"/>
      <c r="D168" s="33">
        <f t="shared" si="2"/>
        <v>0</v>
      </c>
    </row>
    <row r="169" spans="1:4" s="15" customFormat="1" ht="29.25" customHeight="1" thickBot="1" x14ac:dyDescent="0.4">
      <c r="A169" s="13" t="s">
        <v>168</v>
      </c>
      <c r="B169" s="23"/>
      <c r="D169" s="33"/>
    </row>
    <row r="170" spans="1:4" ht="28.5" customHeight="1" thickBot="1" x14ac:dyDescent="0.4">
      <c r="A170" s="9" t="s">
        <v>105</v>
      </c>
      <c r="B170" s="27"/>
      <c r="D170" s="33">
        <f t="shared" si="2"/>
        <v>0</v>
      </c>
    </row>
    <row r="171" spans="1:4" ht="28.5" customHeight="1" thickBot="1" x14ac:dyDescent="0.4">
      <c r="A171" s="9" t="s">
        <v>106</v>
      </c>
      <c r="B171" s="27"/>
      <c r="D171" s="33">
        <f t="shared" si="2"/>
        <v>0</v>
      </c>
    </row>
    <row r="172" spans="1:4" ht="28.5" customHeight="1" thickBot="1" x14ac:dyDescent="0.4">
      <c r="A172" s="9" t="s">
        <v>108</v>
      </c>
      <c r="B172" s="27"/>
      <c r="D172" s="33">
        <f t="shared" si="2"/>
        <v>0</v>
      </c>
    </row>
    <row r="173" spans="1:4" ht="28.5" customHeight="1" thickBot="1" x14ac:dyDescent="0.4">
      <c r="A173" s="9" t="s">
        <v>103</v>
      </c>
      <c r="B173" s="27"/>
      <c r="D173" s="33">
        <f t="shared" si="2"/>
        <v>0</v>
      </c>
    </row>
  </sheetData>
  <conditionalFormatting sqref="D6:D173">
    <cfRule type="iconSet" priority="1">
      <iconSet iconSet="3TrafficLights2" showValue="0" reverse="1">
        <cfvo type="percent" val="0"/>
        <cfvo type="num" val="2"/>
        <cfvo type="num" val="2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7"/>
  <sheetViews>
    <sheetView workbookViewId="0">
      <selection activeCell="A19" sqref="A19"/>
    </sheetView>
  </sheetViews>
  <sheetFormatPr defaultRowHeight="14.5" x14ac:dyDescent="0.35"/>
  <cols>
    <col min="1" max="1" width="54.1796875" customWidth="1"/>
    <col min="2" max="2" width="9.1796875" customWidth="1"/>
    <col min="3" max="4" width="9.1796875" hidden="1" customWidth="1"/>
    <col min="5" max="5" width="9.1796875" customWidth="1"/>
    <col min="6" max="6" width="4.1796875" customWidth="1"/>
    <col min="7" max="7" width="78" customWidth="1"/>
  </cols>
  <sheetData>
    <row r="1" spans="1:7" ht="34.5" customHeight="1" x14ac:dyDescent="0.35">
      <c r="A1" s="10" t="s">
        <v>172</v>
      </c>
    </row>
    <row r="2" spans="1:7" ht="15.75" customHeight="1" x14ac:dyDescent="0.35">
      <c r="A2" s="10"/>
    </row>
    <row r="3" spans="1:7" ht="34.5" customHeight="1" x14ac:dyDescent="0.55000000000000004">
      <c r="A3" s="30" t="s">
        <v>179</v>
      </c>
      <c r="B3" s="30" t="s">
        <v>178</v>
      </c>
      <c r="C3" s="30" t="s">
        <v>178</v>
      </c>
      <c r="D3" s="30" t="s">
        <v>178</v>
      </c>
      <c r="E3" s="35" t="s">
        <v>184</v>
      </c>
      <c r="F3" s="36"/>
      <c r="G3" s="30" t="s">
        <v>177</v>
      </c>
    </row>
    <row r="4" spans="1:7" ht="16.5" customHeight="1" x14ac:dyDescent="0.35">
      <c r="A4" s="10"/>
    </row>
    <row r="5" spans="1:7" ht="21" x14ac:dyDescent="0.35">
      <c r="A5" s="12" t="s">
        <v>176</v>
      </c>
    </row>
    <row r="7" spans="1:7" ht="15.5" x14ac:dyDescent="0.35">
      <c r="A7" s="28" t="s">
        <v>173</v>
      </c>
      <c r="B7">
        <f>SUM(B62,B56,B50,B44,B38,B32,B26,B20,B14)</f>
        <v>0</v>
      </c>
      <c r="D7" t="e">
        <f>SUM(B7/C67*100)</f>
        <v>#DIV/0!</v>
      </c>
      <c r="E7" s="41" t="e">
        <f>D7</f>
        <v>#DIV/0!</v>
      </c>
      <c r="F7" s="37"/>
      <c r="G7" t="e">
        <f>D7</f>
        <v>#DIV/0!</v>
      </c>
    </row>
    <row r="8" spans="1:7" ht="15.5" x14ac:dyDescent="0.35">
      <c r="A8" s="28" t="s">
        <v>175</v>
      </c>
      <c r="B8">
        <f>SUM(B63,B57,B51,B45,B39,B33,B27,B21,B15)</f>
        <v>0</v>
      </c>
      <c r="D8" t="e">
        <f>SUM(B8/C67)*100</f>
        <v>#DIV/0!</v>
      </c>
      <c r="E8" s="41" t="e">
        <f>D8</f>
        <v>#DIV/0!</v>
      </c>
      <c r="F8" s="38"/>
      <c r="G8" t="e">
        <f t="shared" ref="G8:G9" si="0">D8</f>
        <v>#DIV/0!</v>
      </c>
    </row>
    <row r="9" spans="1:7" ht="15.5" x14ac:dyDescent="0.35">
      <c r="A9" s="28" t="s">
        <v>174</v>
      </c>
      <c r="B9">
        <f>SUM(B64,B58,B52,B46,B40,B34,B28,B22,B16)</f>
        <v>0</v>
      </c>
      <c r="D9" t="e">
        <f>SUM(B9/C67)*100</f>
        <v>#DIV/0!</v>
      </c>
      <c r="E9" s="41" t="e">
        <f>D9</f>
        <v>#DIV/0!</v>
      </c>
      <c r="F9" s="39"/>
      <c r="G9" t="e">
        <f t="shared" si="0"/>
        <v>#DIV/0!</v>
      </c>
    </row>
    <row r="12" spans="1:7" ht="18.5" x14ac:dyDescent="0.35">
      <c r="A12" s="6" t="s">
        <v>0</v>
      </c>
    </row>
    <row r="13" spans="1:7" ht="12.75" customHeight="1" x14ac:dyDescent="0.35">
      <c r="A13" s="6"/>
    </row>
    <row r="14" spans="1:7" ht="15.5" x14ac:dyDescent="0.35">
      <c r="A14" s="29" t="s">
        <v>173</v>
      </c>
      <c r="B14">
        <f>COUNTIF(Checklist!B6:B17,1)</f>
        <v>0</v>
      </c>
      <c r="D14" t="e">
        <f>SUM(B14/C16)</f>
        <v>#DIV/0!</v>
      </c>
      <c r="E14" s="40" t="e">
        <f>D14*100</f>
        <v>#DIV/0!</v>
      </c>
      <c r="F14" s="37"/>
      <c r="G14" t="e">
        <f>D14</f>
        <v>#DIV/0!</v>
      </c>
    </row>
    <row r="15" spans="1:7" ht="15.5" x14ac:dyDescent="0.35">
      <c r="A15" s="29" t="s">
        <v>175</v>
      </c>
      <c r="B15">
        <f>COUNTIF(Checklist!B6:B17,2)</f>
        <v>0</v>
      </c>
      <c r="D15" t="e">
        <f>SUM(B15/C16)</f>
        <v>#DIV/0!</v>
      </c>
      <c r="E15" s="40" t="e">
        <f t="shared" ref="E15:E64" si="1">D15*100</f>
        <v>#DIV/0!</v>
      </c>
      <c r="F15" s="38"/>
      <c r="G15" t="e">
        <f t="shared" ref="G15:G64" si="2">D15</f>
        <v>#DIV/0!</v>
      </c>
    </row>
    <row r="16" spans="1:7" ht="15.5" x14ac:dyDescent="0.35">
      <c r="A16" s="29" t="s">
        <v>174</v>
      </c>
      <c r="B16">
        <f>COUNTIF(Checklist!B6:B17,3)</f>
        <v>0</v>
      </c>
      <c r="C16">
        <f>SUM(B14:B16)</f>
        <v>0</v>
      </c>
      <c r="D16" t="e">
        <f>SUM(B16/C16)</f>
        <v>#DIV/0!</v>
      </c>
      <c r="E16" s="40" t="e">
        <f t="shared" si="1"/>
        <v>#DIV/0!</v>
      </c>
      <c r="F16" s="39"/>
      <c r="G16" t="e">
        <f t="shared" si="2"/>
        <v>#DIV/0!</v>
      </c>
    </row>
    <row r="17" spans="1:7" ht="36" customHeight="1" x14ac:dyDescent="0.35">
      <c r="A17" s="6"/>
      <c r="E17" s="40"/>
    </row>
    <row r="18" spans="1:7" ht="18.5" x14ac:dyDescent="0.35">
      <c r="A18" s="6" t="s">
        <v>4</v>
      </c>
      <c r="E18" s="40"/>
    </row>
    <row r="19" spans="1:7" ht="12.75" customHeight="1" x14ac:dyDescent="0.35">
      <c r="A19" s="6"/>
      <c r="E19" s="40"/>
    </row>
    <row r="20" spans="1:7" ht="15.5" x14ac:dyDescent="0.35">
      <c r="A20" s="29" t="s">
        <v>173</v>
      </c>
      <c r="B20">
        <f>COUNTIF(Checklist!B21:B54,1)</f>
        <v>0</v>
      </c>
      <c r="D20" t="e">
        <f>SUM(B20/C22)</f>
        <v>#DIV/0!</v>
      </c>
      <c r="E20" s="40" t="e">
        <f t="shared" si="1"/>
        <v>#DIV/0!</v>
      </c>
      <c r="F20" s="37"/>
      <c r="G20" t="e">
        <f t="shared" si="2"/>
        <v>#DIV/0!</v>
      </c>
    </row>
    <row r="21" spans="1:7" ht="15.5" x14ac:dyDescent="0.35">
      <c r="A21" s="29" t="s">
        <v>175</v>
      </c>
      <c r="B21">
        <f>COUNTIF(Checklist!B21:B54,2)</f>
        <v>0</v>
      </c>
      <c r="D21" t="e">
        <f>SUM(B21/C22)</f>
        <v>#DIV/0!</v>
      </c>
      <c r="E21" s="40" t="e">
        <f t="shared" si="1"/>
        <v>#DIV/0!</v>
      </c>
      <c r="F21" s="38"/>
      <c r="G21" t="e">
        <f t="shared" si="2"/>
        <v>#DIV/0!</v>
      </c>
    </row>
    <row r="22" spans="1:7" ht="15.5" x14ac:dyDescent="0.35">
      <c r="A22" s="29" t="s">
        <v>174</v>
      </c>
      <c r="B22">
        <f>COUNTIF(Checklist!B21:B54,3)</f>
        <v>0</v>
      </c>
      <c r="C22">
        <f>SUM(B20:B22)</f>
        <v>0</v>
      </c>
      <c r="D22" t="e">
        <f>SUM(B22/C22)</f>
        <v>#DIV/0!</v>
      </c>
      <c r="E22" s="40" t="e">
        <f t="shared" si="1"/>
        <v>#DIV/0!</v>
      </c>
      <c r="F22" s="39"/>
      <c r="G22" t="e">
        <f t="shared" si="2"/>
        <v>#DIV/0!</v>
      </c>
    </row>
    <row r="23" spans="1:7" ht="36" customHeight="1" x14ac:dyDescent="0.35">
      <c r="A23" s="6"/>
      <c r="E23" s="40"/>
    </row>
    <row r="24" spans="1:7" ht="18.5" x14ac:dyDescent="0.35">
      <c r="A24" s="6" t="s">
        <v>7</v>
      </c>
      <c r="E24" s="40"/>
    </row>
    <row r="25" spans="1:7" ht="12.75" customHeight="1" x14ac:dyDescent="0.35">
      <c r="A25" s="6"/>
      <c r="E25" s="40"/>
    </row>
    <row r="26" spans="1:7" ht="15.5" x14ac:dyDescent="0.35">
      <c r="A26" s="29" t="s">
        <v>173</v>
      </c>
      <c r="B26">
        <f>COUNTIF(Checklist!B58:B82,1)</f>
        <v>0</v>
      </c>
      <c r="D26" t="e">
        <f>SUM(B26/C28)</f>
        <v>#DIV/0!</v>
      </c>
      <c r="E26" s="40" t="e">
        <f t="shared" si="1"/>
        <v>#DIV/0!</v>
      </c>
      <c r="F26" s="37"/>
      <c r="G26" t="e">
        <f t="shared" si="2"/>
        <v>#DIV/0!</v>
      </c>
    </row>
    <row r="27" spans="1:7" ht="15.5" x14ac:dyDescent="0.35">
      <c r="A27" s="29" t="s">
        <v>175</v>
      </c>
      <c r="B27">
        <f>COUNTIF(Checklist!B58:B82,2)</f>
        <v>0</v>
      </c>
      <c r="D27" t="e">
        <f>SUM(B27/C28)</f>
        <v>#DIV/0!</v>
      </c>
      <c r="E27" s="40" t="e">
        <f t="shared" si="1"/>
        <v>#DIV/0!</v>
      </c>
      <c r="F27" s="38"/>
      <c r="G27" t="e">
        <f t="shared" si="2"/>
        <v>#DIV/0!</v>
      </c>
    </row>
    <row r="28" spans="1:7" ht="15.5" x14ac:dyDescent="0.35">
      <c r="A28" s="29" t="s">
        <v>174</v>
      </c>
      <c r="B28">
        <f>COUNTIF(Checklist!B58:B82,3)</f>
        <v>0</v>
      </c>
      <c r="C28">
        <f>SUM(B26:B28)</f>
        <v>0</v>
      </c>
      <c r="D28" t="e">
        <f>SUM(B28/C28)</f>
        <v>#DIV/0!</v>
      </c>
      <c r="E28" s="40" t="e">
        <f t="shared" si="1"/>
        <v>#DIV/0!</v>
      </c>
      <c r="F28" s="39"/>
      <c r="G28" t="e">
        <f t="shared" si="2"/>
        <v>#DIV/0!</v>
      </c>
    </row>
    <row r="29" spans="1:7" ht="36" customHeight="1" x14ac:dyDescent="0.35">
      <c r="A29" s="6"/>
      <c r="E29" s="40"/>
    </row>
    <row r="30" spans="1:7" ht="18.5" x14ac:dyDescent="0.35">
      <c r="A30" s="6" t="s">
        <v>8</v>
      </c>
      <c r="E30" s="40"/>
    </row>
    <row r="31" spans="1:7" ht="12.75" customHeight="1" x14ac:dyDescent="0.35">
      <c r="A31" s="6"/>
      <c r="E31" s="40"/>
    </row>
    <row r="32" spans="1:7" ht="15.5" x14ac:dyDescent="0.35">
      <c r="A32" s="29" t="s">
        <v>173</v>
      </c>
      <c r="B32">
        <f>COUNTIF(Checklist!B86:B102,1)</f>
        <v>0</v>
      </c>
      <c r="D32" t="e">
        <f>SUM(B32)/C34</f>
        <v>#DIV/0!</v>
      </c>
      <c r="E32" s="40" t="e">
        <f t="shared" si="1"/>
        <v>#DIV/0!</v>
      </c>
      <c r="F32" s="37"/>
      <c r="G32" t="e">
        <f t="shared" si="2"/>
        <v>#DIV/0!</v>
      </c>
    </row>
    <row r="33" spans="1:7" ht="15.5" x14ac:dyDescent="0.35">
      <c r="A33" s="29" t="s">
        <v>175</v>
      </c>
      <c r="B33">
        <f>COUNTIF(Checklist!B86:B102,2)</f>
        <v>0</v>
      </c>
      <c r="D33" t="e">
        <f>SUM(B33/C34)</f>
        <v>#DIV/0!</v>
      </c>
      <c r="E33" s="40" t="e">
        <f t="shared" si="1"/>
        <v>#DIV/0!</v>
      </c>
      <c r="F33" s="38"/>
      <c r="G33" t="e">
        <f t="shared" si="2"/>
        <v>#DIV/0!</v>
      </c>
    </row>
    <row r="34" spans="1:7" ht="15.5" x14ac:dyDescent="0.35">
      <c r="A34" s="29" t="s">
        <v>174</v>
      </c>
      <c r="B34">
        <f>SUM(B33)</f>
        <v>0</v>
      </c>
      <c r="C34">
        <f>SUM(B32:B34)</f>
        <v>0</v>
      </c>
      <c r="D34" t="e">
        <f>SUM(B34/C34)</f>
        <v>#DIV/0!</v>
      </c>
      <c r="E34" s="40" t="e">
        <f t="shared" si="1"/>
        <v>#DIV/0!</v>
      </c>
      <c r="F34" s="39"/>
      <c r="G34" t="e">
        <f t="shared" si="2"/>
        <v>#DIV/0!</v>
      </c>
    </row>
    <row r="35" spans="1:7" ht="36" customHeight="1" x14ac:dyDescent="0.35">
      <c r="A35" s="28"/>
      <c r="E35" s="40"/>
    </row>
    <row r="36" spans="1:7" ht="18.5" x14ac:dyDescent="0.35">
      <c r="A36" s="6" t="s">
        <v>9</v>
      </c>
      <c r="E36" s="40"/>
    </row>
    <row r="37" spans="1:7" ht="12.75" customHeight="1" x14ac:dyDescent="0.35">
      <c r="A37" s="6"/>
      <c r="E37" s="40"/>
    </row>
    <row r="38" spans="1:7" ht="15.5" x14ac:dyDescent="0.35">
      <c r="A38" s="29" t="s">
        <v>173</v>
      </c>
      <c r="B38">
        <f>COUNTIF(Checklist!B106:B108,1)</f>
        <v>0</v>
      </c>
      <c r="D38" t="e">
        <f>SUM(B38/C40)</f>
        <v>#DIV/0!</v>
      </c>
      <c r="E38" s="40" t="e">
        <f t="shared" si="1"/>
        <v>#DIV/0!</v>
      </c>
      <c r="F38" s="37"/>
      <c r="G38" t="e">
        <f t="shared" si="2"/>
        <v>#DIV/0!</v>
      </c>
    </row>
    <row r="39" spans="1:7" ht="15.5" x14ac:dyDescent="0.35">
      <c r="A39" s="29" t="s">
        <v>175</v>
      </c>
      <c r="B39">
        <f>COUNTIF(Checklist!B106:B108,2)</f>
        <v>0</v>
      </c>
      <c r="D39" t="e">
        <f>SUM(B39/C40)</f>
        <v>#DIV/0!</v>
      </c>
      <c r="E39" s="40" t="e">
        <f t="shared" si="1"/>
        <v>#DIV/0!</v>
      </c>
      <c r="F39" s="38"/>
      <c r="G39" t="e">
        <f t="shared" si="2"/>
        <v>#DIV/0!</v>
      </c>
    </row>
    <row r="40" spans="1:7" ht="15.5" x14ac:dyDescent="0.35">
      <c r="A40" s="29" t="s">
        <v>174</v>
      </c>
      <c r="B40">
        <f>COUNTIF(Checklist!B106:B108,3)</f>
        <v>0</v>
      </c>
      <c r="C40">
        <f>SUM(B38:B40)</f>
        <v>0</v>
      </c>
      <c r="D40" t="e">
        <f>SUM(B40/C40)</f>
        <v>#DIV/0!</v>
      </c>
      <c r="E40" s="40" t="e">
        <f t="shared" si="1"/>
        <v>#DIV/0!</v>
      </c>
      <c r="F40" s="39"/>
      <c r="G40" t="e">
        <f t="shared" si="2"/>
        <v>#DIV/0!</v>
      </c>
    </row>
    <row r="41" spans="1:7" ht="36" customHeight="1" x14ac:dyDescent="0.35">
      <c r="A41" s="28"/>
      <c r="E41" s="40"/>
    </row>
    <row r="42" spans="1:7" ht="18.5" x14ac:dyDescent="0.35">
      <c r="A42" s="6" t="s">
        <v>10</v>
      </c>
      <c r="E42" s="40"/>
    </row>
    <row r="43" spans="1:7" ht="12.75" customHeight="1" x14ac:dyDescent="0.35">
      <c r="A43" s="6"/>
      <c r="E43" s="40"/>
    </row>
    <row r="44" spans="1:7" ht="15.5" x14ac:dyDescent="0.35">
      <c r="A44" s="29" t="s">
        <v>173</v>
      </c>
      <c r="B44">
        <f>COUNTIF(Checklist!B112:B118,1)</f>
        <v>0</v>
      </c>
      <c r="D44" t="e">
        <f>SUM(B44/C46)</f>
        <v>#DIV/0!</v>
      </c>
      <c r="E44" s="40" t="e">
        <f t="shared" si="1"/>
        <v>#DIV/0!</v>
      </c>
      <c r="F44" s="37"/>
      <c r="G44" t="e">
        <f t="shared" si="2"/>
        <v>#DIV/0!</v>
      </c>
    </row>
    <row r="45" spans="1:7" ht="15.5" x14ac:dyDescent="0.35">
      <c r="A45" s="29" t="s">
        <v>175</v>
      </c>
      <c r="B45">
        <f>COUNTIF(Checklist!B112:B118,2)</f>
        <v>0</v>
      </c>
      <c r="D45" t="e">
        <f>SUM(B45/C46)</f>
        <v>#DIV/0!</v>
      </c>
      <c r="E45" s="40" t="e">
        <f t="shared" si="1"/>
        <v>#DIV/0!</v>
      </c>
      <c r="F45" s="38"/>
      <c r="G45" t="e">
        <f t="shared" si="2"/>
        <v>#DIV/0!</v>
      </c>
    </row>
    <row r="46" spans="1:7" ht="15.5" x14ac:dyDescent="0.35">
      <c r="A46" s="29" t="s">
        <v>174</v>
      </c>
      <c r="B46">
        <f>COUNTIF(Checklist!B112:B118,3)</f>
        <v>0</v>
      </c>
      <c r="C46">
        <f>SUM(B44:B46)</f>
        <v>0</v>
      </c>
      <c r="D46" t="e">
        <f>SUM(B46/C46)</f>
        <v>#DIV/0!</v>
      </c>
      <c r="E46" s="40" t="e">
        <f t="shared" si="1"/>
        <v>#DIV/0!</v>
      </c>
      <c r="F46" s="39"/>
      <c r="G46" t="e">
        <f t="shared" si="2"/>
        <v>#DIV/0!</v>
      </c>
    </row>
    <row r="47" spans="1:7" ht="36" customHeight="1" x14ac:dyDescent="0.35">
      <c r="A47" s="28"/>
      <c r="E47" s="40"/>
    </row>
    <row r="48" spans="1:7" ht="18.5" x14ac:dyDescent="0.35">
      <c r="A48" s="6" t="s">
        <v>11</v>
      </c>
      <c r="E48" s="40"/>
    </row>
    <row r="49" spans="1:7" ht="12.75" customHeight="1" x14ac:dyDescent="0.35">
      <c r="A49" s="6"/>
      <c r="E49" s="40"/>
    </row>
    <row r="50" spans="1:7" ht="15.5" x14ac:dyDescent="0.35">
      <c r="A50" s="29" t="s">
        <v>173</v>
      </c>
      <c r="B50">
        <f>COUNTIF(Checklist!B122:B135,1)</f>
        <v>0</v>
      </c>
      <c r="D50" t="e">
        <f>SUM(B50/C52)</f>
        <v>#DIV/0!</v>
      </c>
      <c r="E50" s="40" t="e">
        <f t="shared" si="1"/>
        <v>#DIV/0!</v>
      </c>
      <c r="F50" s="37"/>
      <c r="G50" t="e">
        <f t="shared" si="2"/>
        <v>#DIV/0!</v>
      </c>
    </row>
    <row r="51" spans="1:7" ht="15.5" x14ac:dyDescent="0.35">
      <c r="A51" s="29" t="s">
        <v>175</v>
      </c>
      <c r="B51">
        <f>COUNTIF(Checklist!B122:B135,2)</f>
        <v>0</v>
      </c>
      <c r="D51" t="e">
        <f>SUM(B51/C52)</f>
        <v>#DIV/0!</v>
      </c>
      <c r="E51" s="40" t="e">
        <f t="shared" si="1"/>
        <v>#DIV/0!</v>
      </c>
      <c r="F51" s="38"/>
      <c r="G51" t="e">
        <f t="shared" si="2"/>
        <v>#DIV/0!</v>
      </c>
    </row>
    <row r="52" spans="1:7" ht="15.5" x14ac:dyDescent="0.35">
      <c r="A52" s="29" t="s">
        <v>174</v>
      </c>
      <c r="B52">
        <f>COUNTIF(Checklist!B122:B135,3)</f>
        <v>0</v>
      </c>
      <c r="C52">
        <f>SUM(B50:B52)</f>
        <v>0</v>
      </c>
      <c r="D52" t="e">
        <f>SUM(B52/C52)</f>
        <v>#DIV/0!</v>
      </c>
      <c r="E52" s="40" t="e">
        <f t="shared" si="1"/>
        <v>#DIV/0!</v>
      </c>
      <c r="F52" s="39"/>
      <c r="G52" t="e">
        <f t="shared" si="2"/>
        <v>#DIV/0!</v>
      </c>
    </row>
    <row r="53" spans="1:7" ht="36" customHeight="1" x14ac:dyDescent="0.35">
      <c r="A53" s="28"/>
      <c r="E53" s="40"/>
    </row>
    <row r="54" spans="1:7" ht="18.5" x14ac:dyDescent="0.35">
      <c r="A54" s="6" t="s">
        <v>12</v>
      </c>
      <c r="E54" s="40"/>
    </row>
    <row r="55" spans="1:7" ht="12.75" customHeight="1" x14ac:dyDescent="0.35">
      <c r="A55" s="6"/>
      <c r="E55" s="40"/>
    </row>
    <row r="56" spans="1:7" ht="15.5" x14ac:dyDescent="0.35">
      <c r="A56" s="29" t="s">
        <v>173</v>
      </c>
      <c r="B56">
        <f>COUNTIF(Checklist!B139:B154,1)</f>
        <v>0</v>
      </c>
      <c r="D56" t="e">
        <f>SUM(B56/C58)</f>
        <v>#DIV/0!</v>
      </c>
      <c r="E56" s="40" t="e">
        <f t="shared" si="1"/>
        <v>#DIV/0!</v>
      </c>
      <c r="F56" s="37"/>
      <c r="G56" t="e">
        <f t="shared" si="2"/>
        <v>#DIV/0!</v>
      </c>
    </row>
    <row r="57" spans="1:7" ht="15.5" x14ac:dyDescent="0.35">
      <c r="A57" s="29" t="s">
        <v>175</v>
      </c>
      <c r="B57">
        <f>COUNTIF(Checklist!B139:B154,2)</f>
        <v>0</v>
      </c>
      <c r="D57" t="e">
        <f>SUM(B57/C58)</f>
        <v>#DIV/0!</v>
      </c>
      <c r="E57" s="40" t="e">
        <f t="shared" si="1"/>
        <v>#DIV/0!</v>
      </c>
      <c r="F57" s="38"/>
      <c r="G57" t="e">
        <f t="shared" si="2"/>
        <v>#DIV/0!</v>
      </c>
    </row>
    <row r="58" spans="1:7" ht="15.5" x14ac:dyDescent="0.35">
      <c r="A58" s="29" t="s">
        <v>174</v>
      </c>
      <c r="B58">
        <f>COUNTIF(Checklist!B139:B154,3)</f>
        <v>0</v>
      </c>
      <c r="C58">
        <f>SUM(B56:B58)</f>
        <v>0</v>
      </c>
      <c r="D58" t="e">
        <f>SUM(B58/C58)</f>
        <v>#DIV/0!</v>
      </c>
      <c r="E58" s="40" t="e">
        <f t="shared" si="1"/>
        <v>#DIV/0!</v>
      </c>
      <c r="F58" s="39"/>
      <c r="G58" t="e">
        <f t="shared" si="2"/>
        <v>#DIV/0!</v>
      </c>
    </row>
    <row r="59" spans="1:7" ht="36" customHeight="1" x14ac:dyDescent="0.35">
      <c r="A59" s="28"/>
      <c r="E59" s="40"/>
    </row>
    <row r="60" spans="1:7" ht="18.5" x14ac:dyDescent="0.35">
      <c r="A60" s="6" t="s">
        <v>13</v>
      </c>
      <c r="E60" s="40"/>
    </row>
    <row r="61" spans="1:7" ht="12.75" customHeight="1" x14ac:dyDescent="0.35">
      <c r="A61" s="6"/>
      <c r="E61" s="40"/>
    </row>
    <row r="62" spans="1:7" ht="15.5" x14ac:dyDescent="0.35">
      <c r="A62" s="29" t="s">
        <v>173</v>
      </c>
      <c r="B62">
        <f>COUNTIF(Checklist!B158:B173,1)</f>
        <v>0</v>
      </c>
      <c r="D62" t="e">
        <f>SUM(B62/C64)</f>
        <v>#DIV/0!</v>
      </c>
      <c r="E62" s="40" t="e">
        <f t="shared" si="1"/>
        <v>#DIV/0!</v>
      </c>
      <c r="F62" s="37"/>
      <c r="G62" t="e">
        <f t="shared" si="2"/>
        <v>#DIV/0!</v>
      </c>
    </row>
    <row r="63" spans="1:7" ht="15.5" x14ac:dyDescent="0.35">
      <c r="A63" s="29" t="s">
        <v>175</v>
      </c>
      <c r="B63">
        <f>COUNTIF(Checklist!B158:B173,2)</f>
        <v>0</v>
      </c>
      <c r="D63" t="e">
        <f>SUM(B63/C64)</f>
        <v>#DIV/0!</v>
      </c>
      <c r="E63" s="40" t="e">
        <f t="shared" si="1"/>
        <v>#DIV/0!</v>
      </c>
      <c r="F63" s="38"/>
      <c r="G63" t="e">
        <f t="shared" si="2"/>
        <v>#DIV/0!</v>
      </c>
    </row>
    <row r="64" spans="1:7" ht="15.5" x14ac:dyDescent="0.35">
      <c r="A64" s="29" t="s">
        <v>174</v>
      </c>
      <c r="B64">
        <f>COUNTIF(Checklist!B158:B173,3)</f>
        <v>0</v>
      </c>
      <c r="C64">
        <f>SUM(B62:B64)</f>
        <v>0</v>
      </c>
      <c r="D64" t="e">
        <f>SUM(B64/C64)</f>
        <v>#DIV/0!</v>
      </c>
      <c r="E64" s="40" t="e">
        <f t="shared" si="1"/>
        <v>#DIV/0!</v>
      </c>
      <c r="F64" s="39"/>
      <c r="G64" t="e">
        <f t="shared" si="2"/>
        <v>#DIV/0!</v>
      </c>
    </row>
    <row r="67" spans="3:3" x14ac:dyDescent="0.35">
      <c r="C67">
        <f>SUM(C16:C64)</f>
        <v>0</v>
      </c>
    </row>
  </sheetData>
  <conditionalFormatting sqref="G7:G9">
    <cfRule type="dataBar" priority="2">
      <dataBar showValue="0">
        <cfvo type="min"/>
        <cfvo type="num" val="100"/>
        <color rgb="FF638EC6"/>
      </dataBar>
      <extLst>
        <ext xmlns:x14="http://schemas.microsoft.com/office/spreadsheetml/2009/9/main" uri="{B025F937-C7B1-47D3-B67F-A62EFF666E3E}">
          <x14:id>{89DDD733-767E-47AC-BAA3-AD8B9921183A}</x14:id>
        </ext>
      </extLst>
    </cfRule>
  </conditionalFormatting>
  <conditionalFormatting sqref="G14:G64">
    <cfRule type="dataBar" priority="3">
      <dataBar showValue="0">
        <cfvo type="min"/>
        <cfvo type="num" val="1"/>
        <color rgb="FF638EC6"/>
      </dataBar>
      <extLst>
        <ext xmlns:x14="http://schemas.microsoft.com/office/spreadsheetml/2009/9/main" uri="{B025F937-C7B1-47D3-B67F-A62EFF666E3E}">
          <x14:id>{505268FD-E160-461B-9966-AC82730D3014}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56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DDD733-767E-47AC-BAA3-AD8B9921183A}">
            <x14:dataBar minLength="0" maxLength="100" gradient="0" direction="leftToRight">
              <x14:cfvo type="autoMin"/>
              <x14:cfvo type="num">
                <xm:f>100</xm:f>
              </x14:cfvo>
              <x14:negativeFillColor rgb="FFFF0000"/>
              <x14:axisColor rgb="FF000000"/>
            </x14:dataBar>
          </x14:cfRule>
          <xm:sqref>G7:G9</xm:sqref>
        </x14:conditionalFormatting>
        <x14:conditionalFormatting xmlns:xm="http://schemas.microsoft.com/office/excel/2006/main">
          <x14:cfRule type="dataBar" id="{505268FD-E160-461B-9966-AC82730D3014}">
            <x14:dataBar minLength="0" maxLength="100" gradient="0" direction="leftToRight">
              <x14:cfvo type="autoMin"/>
              <x14:cfvo type="num">
                <xm:f>1</xm:f>
              </x14:cfvo>
              <x14:negativeFillColor rgb="FFFF0000"/>
              <x14:axisColor rgb="FF000000"/>
            </x14:dataBar>
          </x14:cfRule>
          <xm:sqref>G14:G64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How to use this tool</vt:lpstr>
      <vt:lpstr>Checklist</vt:lpstr>
      <vt:lpstr>Results</vt:lpstr>
      <vt:lpstr>Checklist!Print_Area</vt:lpstr>
      <vt:lpstr>'How to use this tool'!Print_Area</vt:lpstr>
      <vt:lpstr>Results!Print_Area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QSA Record storage standard criteria assessment tool</dc:title>
  <dc:creator/>
  <cp:keywords>Storage, Standard, Records storage, criteria, assessment tool, template, assessment,</cp:keywords>
  <cp:lastModifiedBy/>
  <dcterms:created xsi:type="dcterms:W3CDTF">2017-05-05T06:19:38Z</dcterms:created>
  <dcterms:modified xsi:type="dcterms:W3CDTF">2025-01-31T03:43:26Z</dcterms:modified>
  <cp:category>Assessment tool for use when assessing storage for records based on the storage standard criteria</cp:category>
</cp:coreProperties>
</file>