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p-mohri-bne\Workforce Information Management\Reporting\Quarterly Agency Reports\2014\3 September 2014\PSC\Quarter report internet K1911-was K1802\open data set\"/>
    </mc:Choice>
  </mc:AlternateContent>
  <bookViews>
    <workbookView xWindow="240" yWindow="120" windowWidth="9255" windowHeight="6855"/>
  </bookViews>
  <sheets>
    <sheet name="T1 FTE by Agency &amp; Gender" sheetId="1" r:id="rId1"/>
    <sheet name="F1 Gender by Appt Type (FTE)" sheetId="2" r:id="rId2"/>
    <sheet name="F2 Employment Status by Gender" sheetId="3" r:id="rId3"/>
    <sheet name="F3 Annual Earnings (FTE)" sheetId="4" r:id="rId4"/>
    <sheet name="F4 Avge Annual Earnings (FTE)" sheetId="17" r:id="rId5"/>
    <sheet name="F5 Age by Gender (FTE)" sheetId="13" r:id="rId6"/>
    <sheet name="F6 Avge Age by Statistical Area" sheetId="5" r:id="rId7"/>
    <sheet name="T2 FTE by Statistical Area" sheetId="6" r:id="rId8"/>
    <sheet name="F7 FTE by Occupation" sheetId="15" r:id="rId9"/>
    <sheet name="F8 Corporate Services" sheetId="18" r:id="rId10"/>
    <sheet name="F9 Corporate Services Function" sheetId="19" r:id="rId11"/>
    <sheet name="Schedule 1" sheetId="11" r:id="rId12"/>
    <sheet name="Definitions" sheetId="7" r:id="rId13"/>
  </sheets>
  <definedNames>
    <definedName name="_xlnm.Print_Area" localSheetId="12">Definitions!$A$1:$B$2</definedName>
    <definedName name="_xlnm.Print_Area" localSheetId="4">'F4 Avge Annual Earnings (FTE)'!$A$1:$G$1</definedName>
    <definedName name="_xlnm.Print_Area" localSheetId="6">'F6 Avge Age by Statistical Area'!$A$1:$F$1</definedName>
  </definedNames>
  <calcPr calcId="152511"/>
</workbook>
</file>

<file path=xl/calcChain.xml><?xml version="1.0" encoding="utf-8"?>
<calcChain xmlns="http://schemas.openxmlformats.org/spreadsheetml/2006/main">
  <c r="I42" i="1" l="1"/>
  <c r="H42" i="1"/>
  <c r="G42" i="1"/>
  <c r="F42" i="1"/>
  <c r="E42" i="1"/>
  <c r="I41" i="1"/>
  <c r="H41" i="1"/>
  <c r="I40" i="1"/>
  <c r="H40" i="1"/>
  <c r="I39" i="1"/>
  <c r="H39" i="1"/>
  <c r="H38" i="1"/>
  <c r="I37" i="1"/>
  <c r="H37" i="1"/>
  <c r="I36" i="1"/>
  <c r="H36" i="1"/>
  <c r="I35" i="1"/>
  <c r="H35" i="1"/>
  <c r="I34" i="1"/>
  <c r="H34" i="1"/>
  <c r="I33" i="1"/>
  <c r="H33" i="1"/>
  <c r="I32" i="1"/>
  <c r="H32" i="1"/>
  <c r="H31" i="1"/>
  <c r="I30" i="1"/>
  <c r="H30" i="1"/>
  <c r="I29" i="1"/>
  <c r="H29" i="1"/>
  <c r="I28" i="1"/>
  <c r="H28" i="1"/>
  <c r="I27" i="1"/>
  <c r="H27" i="1"/>
  <c r="I26" i="1"/>
  <c r="H26" i="1"/>
  <c r="I25" i="1"/>
  <c r="H25" i="1"/>
  <c r="H24"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6" i="1"/>
  <c r="H6" i="1"/>
  <c r="I5" i="1"/>
  <c r="H5" i="1"/>
</calcChain>
</file>

<file path=xl/sharedStrings.xml><?xml version="1.0" encoding="utf-8"?>
<sst xmlns="http://schemas.openxmlformats.org/spreadsheetml/2006/main" count="345" uniqueCount="172">
  <si>
    <t>Female</t>
  </si>
  <si>
    <t>Male</t>
  </si>
  <si>
    <t>Anti-Discrimination Commission Qld</t>
  </si>
  <si>
    <t>Electoral Commission Qld</t>
  </si>
  <si>
    <t>Justice and Attorney-General</t>
  </si>
  <si>
    <t>Legal Aid</t>
  </si>
  <si>
    <t>Museum</t>
  </si>
  <si>
    <t>Premier and Cabinet</t>
  </si>
  <si>
    <t>Public Trust</t>
  </si>
  <si>
    <t>Qld Art Gallery</t>
  </si>
  <si>
    <t>Qld Audit Office</t>
  </si>
  <si>
    <t>State Library</t>
  </si>
  <si>
    <t>Total</t>
  </si>
  <si>
    <t xml:space="preserve"> </t>
  </si>
  <si>
    <t>Permanent</t>
  </si>
  <si>
    <t>Temporary</t>
  </si>
  <si>
    <t>Casual</t>
  </si>
  <si>
    <t>Contract</t>
  </si>
  <si>
    <t>Full Time</t>
  </si>
  <si>
    <t>Part Time</t>
  </si>
  <si>
    <t>19 and less</t>
  </si>
  <si>
    <t>20 - 24</t>
  </si>
  <si>
    <t>25 - 29</t>
  </si>
  <si>
    <t>30 - 34</t>
  </si>
  <si>
    <t>35 - 39</t>
  </si>
  <si>
    <t>40 - 44</t>
  </si>
  <si>
    <t>45 - 49</t>
  </si>
  <si>
    <t>50 - 54</t>
  </si>
  <si>
    <t>55 - 59</t>
  </si>
  <si>
    <t>60 - 64</t>
  </si>
  <si>
    <t>65 and Over</t>
  </si>
  <si>
    <t>Fitzroy</t>
  </si>
  <si>
    <t>Gold Coast</t>
  </si>
  <si>
    <t>Mackay</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</si>
  <si>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</si>
  <si>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</si>
  <si>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</si>
  <si>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</si>
  <si>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</si>
  <si>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</si>
  <si>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</si>
  <si>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</si>
  <si>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</si>
  <si>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</si>
  <si>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</si>
  <si>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</si>
  <si>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</si>
  <si>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</si>
  <si>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</si>
  <si>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</si>
  <si>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</si>
  <si>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</si>
  <si>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</si>
  <si>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</si>
  <si>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</si>
  <si>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 However, because of historical factors there are instances where employees have been employed as casuals on a regular and systematic basis over a long period of time. This is normally not within the strict definition of the term and many such employees should be properly classified as temporaries or part-timers. 
The difference between casual employment and temporary employment is that casual employment attracts the loading in lieu of sick and recreation leave whereas temporaries will generally receive the same entitlements as full-time employees.</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</si>
  <si>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</si>
  <si>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Queensland Public Service</t>
  </si>
  <si>
    <t>Health</t>
  </si>
  <si>
    <t>Statistical Area 4 as defined in the Australian Statistical Geography Standard (ASGS) by the Australian Bureau of Statistics.  This is based on the location of an employee’s work headquarters.</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</si>
  <si>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</si>
  <si>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</si>
  <si>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</si>
  <si>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</si>
  <si>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</si>
  <si>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</si>
  <si>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</si>
  <si>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</si>
  <si>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</si>
  <si>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</si>
  <si>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</si>
  <si>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</si>
  <si>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</si>
  <si>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</si>
  <si>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</si>
  <si>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</si>
  <si>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</si>
  <si>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</si>
  <si>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 Quarterly Variance in FTE</t>
  </si>
  <si>
    <t>Qld Public Service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</si>
  <si>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</si>
  <si>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</si>
  <si>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</si>
  <si>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</si>
  <si>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</si>
  <si>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</si>
  <si>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</si>
  <si>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</si>
  <si>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</si>
  <si>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Local Government, Community Recovery and Resilience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</si>
  <si>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</si>
  <si>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</si>
  <si>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</si>
  <si>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</si>
  <si>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Quarterly Variance in Total FTE</t>
  </si>
  <si>
    <t>% Quarterly Variance in Total FTE</t>
  </si>
  <si>
    <t>Qld Police Service</t>
  </si>
  <si>
    <t>Table 1: Full time Equivalents (FTE) by Agency and Gender</t>
  </si>
  <si>
    <t>Figure 1: Gender by Appointment Type (FTE)</t>
  </si>
  <si>
    <t>Figure 2: Employment Status (Headcount) by Gender</t>
  </si>
  <si>
    <t>Figure 4:  Average Annual Earnings (FTE) by Appointment Type and Gender</t>
  </si>
  <si>
    <t>Table 2:  FTE by Statistical Area 4 (Qld only)</t>
  </si>
  <si>
    <t>Sex</t>
  </si>
  <si>
    <t>Age Group</t>
  </si>
  <si>
    <t>Statistical Area (excl i/state &amp; o/seas)</t>
  </si>
  <si>
    <t>Public Safety Business Agency</t>
  </si>
  <si>
    <t>Corporate</t>
  </si>
  <si>
    <t>Non corporate</t>
  </si>
  <si>
    <t>Total FTE</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</si>
  <si>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</si>
  <si>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Corporate Services employees</t>
  </si>
  <si>
    <t xml:space="preserve">Employees who provide organisation-wide support services for public service agencies are identified as providing corporate services
- Corporate services are delivered to clients who are internal to the Queensland Government
- Corporate services may be provided on an agency-specific, cross-agency or service-wide basis
- Employees deliver corporate services activities for the majority of the available working time
- Employees may be located in a corporate division, or embedded in business, service or regional areas.
Refer to the following document on the PSC website for corporate service function codes:
http://www.psc.qld.gov.au/publications/workforce-statistics/assets/mohri-corporate-services.pdf
The corporate services coding of positions in conjunction with the occupational coding field (ie ANZSCO) provide information about the type of work undertaken by public sector employees: http://www.psc.qld.gov.au/publications/workforce-statistics/assets/mohri-service-delivery-definitions_sept13.pdf   </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</si>
  <si>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</si>
  <si>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</si>
  <si>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</si>
  <si>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</si>
  <si>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</si>
  <si>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</si>
  <si>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</si>
  <si>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</si>
  <si>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</si>
  <si>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</si>
  <si>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</si>
  <si>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</si>
  <si>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</si>
  <si>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Whole of Corporate Services Function Management</t>
  </si>
  <si>
    <t>Qld Public Service - Corporate Total</t>
  </si>
  <si>
    <t>Figure 3: Annual Earnings (FTE) by Gender, based on AO Equivalent (FTE) Earnings Group</t>
  </si>
  <si>
    <t>AO1 Equivalent</t>
  </si>
  <si>
    <t>AO2 Equivalent</t>
  </si>
  <si>
    <t>AO3 Equivalent</t>
  </si>
  <si>
    <t>AO4 Equivalent</t>
  </si>
  <si>
    <t>AO5 Equivalent</t>
  </si>
  <si>
    <t>AO6 Equivalent</t>
  </si>
  <si>
    <t>AO7 Equivalent</t>
  </si>
  <si>
    <t>AO8 Equivalent</t>
  </si>
  <si>
    <t>SO Equivalent</t>
  </si>
  <si>
    <t>SES and above Equivalent</t>
  </si>
  <si>
    <t>Figure 5:  Age Distribution (FTE) by Gender</t>
  </si>
  <si>
    <t>Figure 6:  Average Age by Australian Bureau of Statistics (ABS) Statistical Area 4 (Qld only)</t>
  </si>
  <si>
    <t>Figure 7:  Full time Equivalent Employees by Occupation</t>
  </si>
  <si>
    <t>Figure 8: Proportion of Corporate Services Employees  - Full time Equivalent Employees</t>
  </si>
  <si>
    <t>Figure 9: Full time Equivalent Employees by Corporate Services Function</t>
  </si>
  <si>
    <t>Jun 2014</t>
  </si>
  <si>
    <t>Mar-14</t>
  </si>
  <si>
    <t>Jun-14</t>
  </si>
  <si>
    <t>Staff (FTE) by Agency by Appointment Type, September 2014</t>
  </si>
  <si>
    <t>Staff (Headcount) by Agency by Appointment Type, September 2014</t>
  </si>
  <si>
    <t>Sept 2014</t>
  </si>
  <si>
    <t>Aboriginal and Torres Strait Islander and Multicultural Affairs</t>
  </si>
  <si>
    <t>Agriculture, Fisheries and Forestry</t>
  </si>
  <si>
    <t>Communities, Child Safety and Disability Services</t>
  </si>
  <si>
    <t>Energy and Water Supply</t>
  </si>
  <si>
    <t>Environment and Heritage Protection</t>
  </si>
  <si>
    <t>Housing and Public Works</t>
  </si>
  <si>
    <t>National Parks, Recreation, Sport and Racing</t>
  </si>
  <si>
    <t>Natural Resources and Mines</t>
  </si>
  <si>
    <t>Qld Treasury and Trade</t>
  </si>
  <si>
    <t>Science, Information Technology, Innovation and the Arts</t>
  </si>
  <si>
    <t>State Development, Infrastructure and Planning</t>
  </si>
  <si>
    <t>Tourism, Major Events, Small Business and Commonwealth Games</t>
  </si>
  <si>
    <t>Trade and Investment Qld</t>
  </si>
  <si>
    <t>Transport and Main Roads</t>
  </si>
  <si>
    <t>Education, Training and Employment</t>
  </si>
  <si>
    <t>Office of Inspector-General of Emergency Management</t>
  </si>
  <si>
    <t>Office of the Health Ombudsman</t>
  </si>
  <si>
    <t>Qld Family and Child Commission</t>
  </si>
  <si>
    <t>Qld Fire and Emergency Services</t>
  </si>
  <si>
    <t>TAFE Qld</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</si>
  <si>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</si>
  <si>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Commissioner for Children and Young People and Child Guardian</t>
  </si>
  <si>
    <t>Health Quality Complaints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</si>
</sst>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mmm\-yyyy"/>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9"/>
      <name val="Arial"/>
      <family val="2"/>
    </font>
    <font>
      <sz val="11.5"/>
      <name val="Arial"/>
      <family val="2"/>
    </font>
    <font>
      <sz val="11"/>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7" fillId="0" borderId="0"/>
  </cellStyleXfs>
  <cellXfs count="104">
    <xf numFmtId="0" fontId="0" fillId="0" borderId="0" xfId="0"/>
    <xf numFmtId="0" fontId="2" fillId="0" borderId="0" xfId="0" applyFont="1"/>
    <xf numFmtId="0" fontId="3" fillId="0" borderId="0" xfId="0" applyFont="1"/>
    <xf numFmtId="0" fontId="2" fillId="0" borderId="0" xfId="0" applyFont="1" applyAlignment="1">
      <alignment vertical="top"/>
    </xf>
    <xf numFmtId="0" fontId="2" fillId="0" borderId="0" xfId="0" applyFont="1" applyAlignment="1">
      <alignment horizontal="left"/>
    </xf>
    <xf numFmtId="0" fontId="2" fillId="0" borderId="0" xfId="0" applyFont="1" applyFill="1"/>
    <xf numFmtId="0" fontId="3" fillId="0" borderId="0" xfId="0" applyFont="1" applyBorder="1"/>
    <xf numFmtId="0" fontId="2" fillId="0" borderId="0" xfId="0" applyFont="1" applyBorder="1"/>
    <xf numFmtId="0" fontId="5" fillId="0" borderId="0" xfId="0" applyFont="1"/>
    <xf numFmtId="0" fontId="3" fillId="0" borderId="0" xfId="0" applyFont="1" applyAlignment="1">
      <alignment horizontal="left"/>
    </xf>
    <xf numFmtId="0" fontId="0" fillId="0" borderId="0" xfId="0"/>
    <xf numFmtId="0" fontId="3" fillId="0" borderId="0" xfId="0" applyFont="1"/>
    <xf numFmtId="0" fontId="3" fillId="0" borderId="0" xfId="0" applyFont="1" applyFill="1"/>
    <xf numFmtId="0" fontId="2" fillId="0" borderId="1" xfId="1" applyFont="1" applyBorder="1" applyAlignment="1"/>
    <xf numFmtId="0" fontId="2" fillId="0" borderId="0" xfId="0" applyFont="1"/>
    <xf numFmtId="9" fontId="2" fillId="0" borderId="1" xfId="0" applyNumberFormat="1" applyFont="1" applyBorder="1"/>
    <xf numFmtId="0" fontId="2" fillId="0" borderId="1" xfId="0" applyFont="1" applyBorder="1" applyAlignment="1">
      <alignment vertical="top"/>
    </xf>
    <xf numFmtId="0" fontId="2" fillId="0" borderId="0" xfId="0" applyFont="1" applyAlignment="1">
      <alignment vertical="top"/>
    </xf>
    <xf numFmtId="0" fontId="2" fillId="2" borderId="0" xfId="0" applyFont="1" applyFill="1" applyAlignment="1">
      <alignment vertical="top"/>
    </xf>
    <xf numFmtId="0" fontId="2" fillId="2" borderId="4" xfId="0" applyFont="1" applyFill="1" applyBorder="1" applyAlignment="1">
      <alignment vertical="center"/>
    </xf>
    <xf numFmtId="0" fontId="2" fillId="2" borderId="1" xfId="0" applyFont="1" applyFill="1" applyBorder="1" applyAlignment="1">
      <alignment vertical="top"/>
    </xf>
    <xf numFmtId="4" fontId="2" fillId="2" borderId="0" xfId="0" applyNumberFormat="1" applyFont="1" applyFill="1" applyAlignment="1">
      <alignment vertical="top"/>
    </xf>
    <xf numFmtId="0" fontId="2" fillId="2" borderId="1" xfId="0" applyFont="1" applyFill="1" applyBorder="1" applyAlignment="1">
      <alignment horizontal="center"/>
    </xf>
    <xf numFmtId="0" fontId="2" fillId="0" borderId="1" xfId="0" applyFont="1" applyBorder="1" applyAlignment="1">
      <alignment horizontal="center" vertical="top"/>
    </xf>
    <xf numFmtId="0" fontId="8" fillId="2" borderId="1" xfId="1" applyFont="1" applyFill="1" applyBorder="1"/>
    <xf numFmtId="0" fontId="8" fillId="2" borderId="1" xfId="1" applyFont="1" applyFill="1" applyBorder="1" applyAlignment="1">
      <alignment vertical="top" wrapText="1"/>
    </xf>
    <xf numFmtId="0" fontId="2" fillId="0" borderId="1" xfId="1" applyFont="1" applyBorder="1"/>
    <xf numFmtId="0" fontId="2" fillId="0" borderId="1" xfId="1" applyFont="1" applyBorder="1" applyAlignment="1">
      <alignment horizontal="center"/>
    </xf>
    <xf numFmtId="0" fontId="2" fillId="0" borderId="1" xfId="1" applyFont="1" applyBorder="1"/>
    <xf numFmtId="0" fontId="4" fillId="0" borderId="1" xfId="1" applyFont="1" applyFill="1" applyBorder="1"/>
    <xf numFmtId="0" fontId="7" fillId="0" borderId="1" xfId="1" applyFont="1" applyBorder="1"/>
    <xf numFmtId="0" fontId="2" fillId="0" borderId="1" xfId="1" applyFont="1" applyBorder="1"/>
    <xf numFmtId="0" fontId="2" fillId="0" borderId="1" xfId="1" applyFont="1" applyBorder="1" applyAlignment="1">
      <alignment horizontal="center"/>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7" fillId="0" borderId="1" xfId="1" applyNumberFormat="1" applyFont="1" applyBorder="1"/>
    <xf numFmtId="0" fontId="2" fillId="0" borderId="3" xfId="1" applyFont="1" applyBorder="1"/>
    <xf numFmtId="0" fontId="2" fillId="2" borderId="0" xfId="1" applyFont="1" applyFill="1"/>
    <xf numFmtId="0" fontId="4" fillId="2" borderId="1" xfId="1" applyFont="1" applyFill="1" applyBorder="1"/>
    <xf numFmtId="0" fontId="2" fillId="2" borderId="1" xfId="1" applyFont="1" applyFill="1" applyBorder="1"/>
    <xf numFmtId="0" fontId="2" fillId="2" borderId="2" xfId="1" applyFont="1" applyFill="1" applyBorder="1"/>
    <xf numFmtId="0" fontId="2" fillId="2" borderId="2" xfId="1" applyFont="1" applyFill="1" applyBorder="1" applyAlignment="1">
      <alignment horizontal="center"/>
    </xf>
    <xf numFmtId="0" fontId="2" fillId="0" borderId="1" xfId="1" applyFont="1" applyBorder="1"/>
    <xf numFmtId="0" fontId="2" fillId="0" borderId="1" xfId="1" applyFont="1" applyBorder="1" applyAlignment="1">
      <alignment horizontal="center"/>
    </xf>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1" applyFont="1" applyFill="1" applyBorder="1" applyAlignment="1">
      <alignment horizontal="center" vertical="top" wrapText="1"/>
    </xf>
    <xf numFmtId="0" fontId="2" fillId="0" borderId="1" xfId="0" applyFont="1" applyBorder="1" applyAlignment="1">
      <alignment vertical="top" wrapText="1"/>
    </xf>
    <xf numFmtId="4" fontId="2" fillId="0" borderId="1" xfId="0" applyNumberFormat="1" applyFont="1" applyBorder="1" applyAlignment="1">
      <alignment vertical="top"/>
    </xf>
    <xf numFmtId="4" fontId="2" fillId="0" borderId="1" xfId="0" applyNumberFormat="1" applyFont="1" applyBorder="1" applyAlignment="1">
      <alignment vertical="top" wrapText="1"/>
    </xf>
    <xf numFmtId="10" fontId="2" fillId="0" borderId="1" xfId="0" applyNumberFormat="1" applyFont="1" applyBorder="1" applyAlignment="1">
      <alignment vertical="top" wrapText="1"/>
    </xf>
    <xf numFmtId="4" fontId="2" fillId="0" borderId="0" xfId="0" applyNumberFormat="1" applyFont="1"/>
    <xf numFmtId="4" fontId="2" fillId="2" borderId="1" xfId="0" applyNumberFormat="1" applyFont="1" applyFill="1" applyBorder="1" applyAlignment="1">
      <alignment vertical="top" wrapText="1"/>
    </xf>
    <xf numFmtId="10"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0" fontId="2" fillId="2" borderId="0" xfId="0" applyFont="1" applyFill="1"/>
    <xf numFmtId="4" fontId="9" fillId="0" borderId="0" xfId="0" applyNumberFormat="1" applyFont="1"/>
    <xf numFmtId="4" fontId="2" fillId="0" borderId="1" xfId="0" applyNumberFormat="1" applyFont="1" applyBorder="1"/>
    <xf numFmtId="3" fontId="2" fillId="0" borderId="0" xfId="0" applyNumberFormat="1" applyFont="1"/>
    <xf numFmtId="4" fontId="2" fillId="0" borderId="0" xfId="0" applyNumberFormat="1" applyFont="1" applyFill="1" applyBorder="1"/>
    <xf numFmtId="4" fontId="9" fillId="0" borderId="0" xfId="0" applyNumberFormat="1" applyFont="1" applyFill="1" applyBorder="1"/>
    <xf numFmtId="10" fontId="2" fillId="0" borderId="0" xfId="0" applyNumberFormat="1" applyFont="1"/>
    <xf numFmtId="10" fontId="2" fillId="0" borderId="1" xfId="0" applyNumberFormat="1" applyFont="1" applyBorder="1"/>
    <xf numFmtId="10" fontId="2" fillId="0" borderId="0" xfId="0" applyNumberFormat="1" applyFont="1" applyFill="1" applyBorder="1"/>
    <xf numFmtId="0" fontId="9" fillId="0" borderId="0" xfId="0" applyFont="1" applyFill="1"/>
    <xf numFmtId="3" fontId="2" fillId="0" borderId="1" xfId="0" applyNumberFormat="1" applyFont="1" applyBorder="1"/>
    <xf numFmtId="0" fontId="2" fillId="0" borderId="0" xfId="0" applyFont="1" applyFill="1" applyAlignment="1">
      <alignment vertical="top"/>
    </xf>
    <xf numFmtId="6" fontId="2" fillId="0" borderId="1" xfId="0" applyNumberFormat="1" applyFont="1" applyBorder="1"/>
    <xf numFmtId="0" fontId="2" fillId="0" borderId="1" xfId="0" applyFont="1" applyFill="1" applyBorder="1"/>
    <xf numFmtId="4" fontId="2" fillId="0" borderId="1" xfId="1" applyNumberFormat="1" applyFont="1" applyFill="1" applyBorder="1"/>
    <xf numFmtId="10" fontId="4" fillId="0" borderId="1" xfId="1" applyNumberFormat="1" applyFont="1" applyFill="1" applyBorder="1" applyAlignment="1">
      <alignment horizontal="right"/>
    </xf>
    <xf numFmtId="10" fontId="4" fillId="0" borderId="1" xfId="1" applyNumberFormat="1" applyFont="1" applyFill="1" applyBorder="1"/>
    <xf numFmtId="9" fontId="4" fillId="0" borderId="1" xfId="1" applyNumberFormat="1" applyFont="1" applyFill="1" applyBorder="1" applyAlignment="1">
      <alignment horizontal="right"/>
    </xf>
    <xf numFmtId="10" fontId="2" fillId="0" borderId="1" xfId="1" applyNumberFormat="1" applyFont="1" applyFill="1" applyBorder="1"/>
    <xf numFmtId="0" fontId="2" fillId="0" borderId="1" xfId="1" applyFont="1" applyFill="1" applyBorder="1"/>
    <xf numFmtId="4" fontId="4" fillId="0" borderId="1" xfId="1" applyNumberFormat="1" applyFont="1" applyFill="1" applyBorder="1"/>
    <xf numFmtId="0" fontId="2" fillId="2" borderId="0" xfId="1" applyFont="1" applyFill="1" applyBorder="1" applyAlignment="1">
      <alignment horizontal="center"/>
    </xf>
    <xf numFmtId="0" fontId="2" fillId="0" borderId="1" xfId="0" applyFont="1" applyBorder="1"/>
    <xf numFmtId="3" fontId="2" fillId="0" borderId="1" xfId="0" applyNumberFormat="1" applyFont="1" applyBorder="1" applyAlignment="1">
      <alignment vertical="top"/>
    </xf>
    <xf numFmtId="0" fontId="2" fillId="0" borderId="1" xfId="0" applyFont="1" applyFill="1" applyBorder="1" applyAlignment="1">
      <alignment vertical="top" wrapText="1"/>
    </xf>
    <xf numFmtId="3" fontId="2" fillId="0" borderId="1" xfId="0" applyNumberFormat="1" applyFont="1" applyBorder="1" applyAlignment="1">
      <alignment vertical="top" wrapText="1"/>
    </xf>
    <xf numFmtId="0" fontId="9"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164" fontId="2" fillId="2" borderId="1" xfId="0" quotePrefix="1" applyNumberFormat="1"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64" fontId="1" fillId="2" borderId="2" xfId="0" quotePrefix="1" applyNumberFormat="1" applyFont="1" applyFill="1" applyBorder="1" applyAlignment="1">
      <alignment horizontal="center" vertical="top" wrapText="1"/>
    </xf>
    <xf numFmtId="164" fontId="1" fillId="2" borderId="3" xfId="0" quotePrefix="1" applyNumberFormat="1" applyFont="1" applyFill="1" applyBorder="1" applyAlignment="1">
      <alignment horizontal="center" vertical="top" wrapText="1"/>
    </xf>
    <xf numFmtId="17" fontId="2" fillId="2" borderId="1" xfId="1" quotePrefix="1" applyNumberFormat="1" applyFont="1" applyFill="1" applyBorder="1" applyAlignment="1">
      <alignment horizontal="center"/>
    </xf>
    <xf numFmtId="17" fontId="2" fillId="2" borderId="1" xfId="1" applyNumberFormat="1" applyFont="1" applyFill="1" applyBorder="1" applyAlignment="1">
      <alignment horizontal="center"/>
    </xf>
    <xf numFmtId="0" fontId="6" fillId="2" borderId="1" xfId="1" applyFont="1" applyFill="1" applyBorder="1" applyAlignment="1">
      <alignment horizontal="center" vertical="top" wrapText="1"/>
    </xf>
    <xf numFmtId="0" fontId="6" fillId="2" borderId="2" xfId="1" applyFont="1" applyFill="1" applyBorder="1" applyAlignment="1">
      <alignment horizontal="center" vertical="top" wrapText="1"/>
    </xf>
    <xf numFmtId="0" fontId="2" fillId="0" borderId="2" xfId="1" applyFont="1" applyBorder="1" applyAlignment="1">
      <alignment horizontal="center" vertical="top" wrapText="1"/>
    </xf>
    <xf numFmtId="0" fontId="2" fillId="0" borderId="3" xfId="1" applyFont="1" applyBorder="1" applyAlignment="1">
      <alignment horizontal="center" vertical="top" wrapText="1"/>
    </xf>
    <xf numFmtId="0" fontId="2" fillId="0" borderId="1" xfId="1" applyFont="1" applyFill="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189340472"/>
        <c:axId val="189336944"/>
      </c:barChart>
      <c:catAx>
        <c:axId val="189340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189336944"/>
        <c:crosses val="autoZero"/>
        <c:auto val="0"/>
        <c:lblAlgn val="ctr"/>
        <c:lblOffset val="100"/>
        <c:tickMarkSkip val="1"/>
        <c:noMultiLvlLbl val="0"/>
      </c:catAx>
      <c:valAx>
        <c:axId val="18933694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89340472"/>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zoomScaleNormal="100" workbookViewId="0">
      <selection activeCell="L25" sqref="L25"/>
    </sheetView>
  </sheetViews>
  <sheetFormatPr defaultColWidth="8.75" defaultRowHeight="12.75" x14ac:dyDescent="0.2"/>
  <cols>
    <col min="1" max="1" width="39.25" style="1" customWidth="1"/>
    <col min="2" max="2" width="10.75" style="1" bestFit="1" customWidth="1"/>
    <col min="3" max="3" width="9.625" style="1" bestFit="1" customWidth="1"/>
    <col min="4" max="4" width="10.75" style="1" bestFit="1" customWidth="1"/>
    <col min="5" max="5" width="10.375" style="1" bestFit="1" customWidth="1"/>
    <col min="6" max="6" width="9.625" style="1" bestFit="1" customWidth="1"/>
    <col min="7" max="7" width="10.75" style="1" bestFit="1" customWidth="1"/>
    <col min="8" max="16384" width="8.75" style="1"/>
  </cols>
  <sheetData>
    <row r="1" spans="1:20" x14ac:dyDescent="0.2">
      <c r="A1" s="11" t="s">
        <v>97</v>
      </c>
    </row>
    <row r="3" spans="1:20" s="14" customFormat="1" ht="14.25" customHeight="1" x14ac:dyDescent="0.2">
      <c r="A3" s="93" t="s">
        <v>38</v>
      </c>
      <c r="B3" s="91" t="s">
        <v>143</v>
      </c>
      <c r="C3" s="92"/>
      <c r="D3" s="92"/>
      <c r="E3" s="91" t="s">
        <v>148</v>
      </c>
      <c r="F3" s="92"/>
      <c r="G3" s="92"/>
      <c r="H3" s="95" t="s">
        <v>94</v>
      </c>
      <c r="I3" s="95" t="s">
        <v>95</v>
      </c>
    </row>
    <row r="4" spans="1:20" s="14" customFormat="1" ht="24" customHeight="1" x14ac:dyDescent="0.2">
      <c r="A4" s="94"/>
      <c r="B4" s="22" t="s">
        <v>0</v>
      </c>
      <c r="C4" s="22" t="s">
        <v>1</v>
      </c>
      <c r="D4" s="22" t="s">
        <v>12</v>
      </c>
      <c r="E4" s="22" t="s">
        <v>0</v>
      </c>
      <c r="F4" s="22" t="s">
        <v>1</v>
      </c>
      <c r="G4" s="22" t="s">
        <v>12</v>
      </c>
      <c r="H4" s="96"/>
      <c r="I4" s="96"/>
    </row>
    <row r="5" spans="1:20" s="14" customFormat="1" ht="30.6" customHeight="1" x14ac:dyDescent="0.2">
      <c r="A5" s="50" t="s">
        <v>149</v>
      </c>
      <c r="B5" s="16">
        <v>197.5</v>
      </c>
      <c r="C5" s="16">
        <v>104.74</v>
      </c>
      <c r="D5" s="16">
        <v>302.24</v>
      </c>
      <c r="E5" s="51">
        <v>191.18</v>
      </c>
      <c r="F5" s="16">
        <v>102.72</v>
      </c>
      <c r="G5" s="51">
        <v>293.89999999999998</v>
      </c>
      <c r="H5" s="52">
        <f>G5-D5</f>
        <v>-8.3400000000000318</v>
      </c>
      <c r="I5" s="53">
        <f>(G5-D5)/D5</f>
        <v>-2.7593965060878876E-2</v>
      </c>
      <c r="K5" s="54"/>
      <c r="O5" s="54"/>
      <c r="Q5" s="54"/>
      <c r="R5" s="54"/>
      <c r="T5" s="54"/>
    </row>
    <row r="6" spans="1:20" s="14" customFormat="1" x14ac:dyDescent="0.2">
      <c r="A6" s="50" t="s">
        <v>150</v>
      </c>
      <c r="B6" s="16">
        <v>755.75</v>
      </c>
      <c r="C6" s="51">
        <v>1221.8</v>
      </c>
      <c r="D6" s="51">
        <v>1977.55</v>
      </c>
      <c r="E6" s="51">
        <v>745.06</v>
      </c>
      <c r="F6" s="51">
        <v>1220.6400000000001</v>
      </c>
      <c r="G6" s="51">
        <v>1965.7</v>
      </c>
      <c r="H6" s="52">
        <f t="shared" ref="H6:H42" si="0">G6-D6</f>
        <v>-11.849999999999909</v>
      </c>
      <c r="I6" s="53">
        <f t="shared" ref="I6:I42" si="1">(G6-D6)/D6</f>
        <v>-5.9922631539025099E-3</v>
      </c>
      <c r="J6" s="54"/>
      <c r="K6" s="54"/>
      <c r="M6" s="54"/>
      <c r="N6" s="54"/>
      <c r="O6" s="54"/>
      <c r="P6" s="54"/>
      <c r="Q6" s="54"/>
      <c r="R6" s="54"/>
      <c r="S6" s="54"/>
      <c r="T6" s="54"/>
    </row>
    <row r="7" spans="1:20" s="14" customFormat="1" x14ac:dyDescent="0.2">
      <c r="A7" s="50" t="s">
        <v>2</v>
      </c>
      <c r="B7" s="16">
        <v>26.2</v>
      </c>
      <c r="C7" s="16">
        <v>8</v>
      </c>
      <c r="D7" s="16">
        <v>34.200000000000003</v>
      </c>
      <c r="E7" s="16">
        <v>25.2</v>
      </c>
      <c r="F7" s="16">
        <v>7</v>
      </c>
      <c r="G7" s="16">
        <v>32.200000000000003</v>
      </c>
      <c r="H7" s="52">
        <f t="shared" si="0"/>
        <v>-2</v>
      </c>
      <c r="I7" s="53">
        <f t="shared" si="1"/>
        <v>-5.8479532163742687E-2</v>
      </c>
    </row>
    <row r="8" spans="1:20" s="14" customFormat="1" ht="27" customHeight="1" x14ac:dyDescent="0.2">
      <c r="A8" s="50" t="s">
        <v>170</v>
      </c>
      <c r="B8" s="16">
        <v>222.55</v>
      </c>
      <c r="C8" s="16">
        <v>58.55</v>
      </c>
      <c r="D8" s="16">
        <v>281.10000000000002</v>
      </c>
      <c r="E8" s="51">
        <v>0</v>
      </c>
      <c r="F8" s="16">
        <v>0</v>
      </c>
      <c r="G8" s="51">
        <v>0</v>
      </c>
      <c r="H8" s="52">
        <f t="shared" si="0"/>
        <v>-281.10000000000002</v>
      </c>
      <c r="I8" s="53">
        <f t="shared" si="1"/>
        <v>-1</v>
      </c>
      <c r="K8" s="54"/>
      <c r="O8" s="54"/>
      <c r="Q8" s="54"/>
      <c r="R8" s="54"/>
      <c r="T8" s="54"/>
    </row>
    <row r="9" spans="1:20" s="14" customFormat="1" x14ac:dyDescent="0.2">
      <c r="A9" s="50" t="s">
        <v>151</v>
      </c>
      <c r="B9" s="51">
        <v>4411.22</v>
      </c>
      <c r="C9" s="51">
        <v>1336.24</v>
      </c>
      <c r="D9" s="51">
        <v>5747.46</v>
      </c>
      <c r="E9" s="51">
        <v>4355.57</v>
      </c>
      <c r="F9" s="51">
        <v>1316.5</v>
      </c>
      <c r="G9" s="51">
        <v>5672.07</v>
      </c>
      <c r="H9" s="52">
        <f t="shared" si="0"/>
        <v>-75.390000000000327</v>
      </c>
      <c r="I9" s="53">
        <f t="shared" si="1"/>
        <v>-1.3117098683592461E-2</v>
      </c>
      <c r="J9" s="54"/>
      <c r="K9" s="54"/>
      <c r="L9" s="54"/>
      <c r="M9" s="54"/>
      <c r="N9" s="54"/>
      <c r="O9" s="54"/>
      <c r="P9" s="54"/>
      <c r="Q9" s="54"/>
      <c r="R9" s="54"/>
      <c r="S9" s="54"/>
      <c r="T9" s="54"/>
    </row>
    <row r="10" spans="1:20" s="14" customFormat="1" x14ac:dyDescent="0.2">
      <c r="A10" s="50" t="s">
        <v>163</v>
      </c>
      <c r="B10" s="51">
        <v>51420.58</v>
      </c>
      <c r="C10" s="51">
        <v>16531.830000000002</v>
      </c>
      <c r="D10" s="51">
        <v>67952.41</v>
      </c>
      <c r="E10" s="51">
        <v>48805.05</v>
      </c>
      <c r="F10" s="51">
        <v>14762.31</v>
      </c>
      <c r="G10" s="51">
        <v>63567.360000000001</v>
      </c>
      <c r="H10" s="52">
        <f t="shared" si="0"/>
        <v>-4385.0500000000029</v>
      </c>
      <c r="I10" s="53">
        <f t="shared" si="1"/>
        <v>-6.4531191756112882E-2</v>
      </c>
      <c r="J10" s="54"/>
      <c r="K10" s="54"/>
      <c r="L10" s="54"/>
      <c r="M10" s="54"/>
      <c r="N10" s="54"/>
      <c r="O10" s="54"/>
      <c r="P10" s="54"/>
      <c r="Q10" s="54"/>
      <c r="R10" s="54"/>
      <c r="S10" s="54"/>
      <c r="T10" s="54"/>
    </row>
    <row r="11" spans="1:20" s="14" customFormat="1" x14ac:dyDescent="0.2">
      <c r="A11" s="50" t="s">
        <v>3</v>
      </c>
      <c r="B11" s="16">
        <v>23.75</v>
      </c>
      <c r="C11" s="16">
        <v>26.88</v>
      </c>
      <c r="D11" s="16">
        <v>50.63</v>
      </c>
      <c r="E11" s="16">
        <v>26.1</v>
      </c>
      <c r="F11" s="16">
        <v>28.68</v>
      </c>
      <c r="G11" s="16">
        <v>54.78</v>
      </c>
      <c r="H11" s="52">
        <f t="shared" si="0"/>
        <v>4.1499999999999986</v>
      </c>
      <c r="I11" s="53">
        <f t="shared" si="1"/>
        <v>8.1967213114754064E-2</v>
      </c>
    </row>
    <row r="12" spans="1:20" s="14" customFormat="1" x14ac:dyDescent="0.2">
      <c r="A12" s="50" t="s">
        <v>152</v>
      </c>
      <c r="B12" s="16">
        <v>117</v>
      </c>
      <c r="C12" s="16">
        <v>112.8</v>
      </c>
      <c r="D12" s="16">
        <v>229.8</v>
      </c>
      <c r="E12" s="16">
        <v>102.88</v>
      </c>
      <c r="F12" s="16">
        <v>106.2</v>
      </c>
      <c r="G12" s="51">
        <v>209.08</v>
      </c>
      <c r="H12" s="52">
        <f t="shared" si="0"/>
        <v>-20.72</v>
      </c>
      <c r="I12" s="53">
        <f t="shared" si="1"/>
        <v>-9.0165361183637938E-2</v>
      </c>
      <c r="Q12" s="54"/>
      <c r="T12" s="54"/>
    </row>
    <row r="13" spans="1:20" s="14" customFormat="1" x14ac:dyDescent="0.2">
      <c r="A13" s="50" t="s">
        <v>153</v>
      </c>
      <c r="B13" s="16">
        <v>603</v>
      </c>
      <c r="C13" s="16">
        <v>429.28</v>
      </c>
      <c r="D13" s="51">
        <v>1032.28</v>
      </c>
      <c r="E13" s="51">
        <v>583.97</v>
      </c>
      <c r="F13" s="51">
        <v>423.1</v>
      </c>
      <c r="G13" s="51">
        <v>1007.07</v>
      </c>
      <c r="H13" s="52">
        <f t="shared" si="0"/>
        <v>-25.209999999999923</v>
      </c>
      <c r="I13" s="53">
        <f t="shared" si="1"/>
        <v>-2.4421668539543459E-2</v>
      </c>
      <c r="J13" s="54"/>
      <c r="K13" s="54"/>
      <c r="N13" s="54"/>
      <c r="O13" s="54"/>
      <c r="P13" s="54"/>
      <c r="Q13" s="54"/>
      <c r="R13" s="54"/>
      <c r="S13" s="54"/>
      <c r="T13" s="54"/>
    </row>
    <row r="14" spans="1:20" s="14" customFormat="1" x14ac:dyDescent="0.2">
      <c r="A14" s="50" t="s">
        <v>58</v>
      </c>
      <c r="B14" s="51">
        <v>50173</v>
      </c>
      <c r="C14" s="51">
        <v>20227.36</v>
      </c>
      <c r="D14" s="51">
        <v>70400.36</v>
      </c>
      <c r="E14" s="51">
        <v>50757.66</v>
      </c>
      <c r="F14" s="51">
        <v>20323.439999999999</v>
      </c>
      <c r="G14" s="51">
        <v>71081.100000000006</v>
      </c>
      <c r="H14" s="52">
        <f t="shared" si="0"/>
        <v>680.74000000000524</v>
      </c>
      <c r="I14" s="53">
        <f t="shared" si="1"/>
        <v>9.669552826150396E-3</v>
      </c>
      <c r="J14" s="54"/>
      <c r="K14" s="54"/>
      <c r="L14" s="54"/>
      <c r="M14" s="54"/>
      <c r="N14" s="54"/>
      <c r="O14" s="54"/>
      <c r="P14" s="54"/>
      <c r="Q14" s="54"/>
      <c r="R14" s="54"/>
      <c r="S14" s="54"/>
      <c r="T14" s="54"/>
    </row>
    <row r="15" spans="1:20" s="14" customFormat="1" x14ac:dyDescent="0.2">
      <c r="A15" s="50" t="s">
        <v>171</v>
      </c>
      <c r="B15" s="16">
        <v>40</v>
      </c>
      <c r="C15" s="16">
        <v>13</v>
      </c>
      <c r="D15" s="16">
        <v>53</v>
      </c>
      <c r="E15" s="16">
        <v>0</v>
      </c>
      <c r="F15" s="16">
        <v>0</v>
      </c>
      <c r="G15" s="16">
        <v>0</v>
      </c>
      <c r="H15" s="52">
        <f t="shared" si="0"/>
        <v>-53</v>
      </c>
      <c r="I15" s="53">
        <f t="shared" si="1"/>
        <v>-1</v>
      </c>
    </row>
    <row r="16" spans="1:20" s="14" customFormat="1" x14ac:dyDescent="0.2">
      <c r="A16" s="50" t="s">
        <v>154</v>
      </c>
      <c r="B16" s="51">
        <v>1476.85</v>
      </c>
      <c r="C16" s="51">
        <v>1491.4</v>
      </c>
      <c r="D16" s="51">
        <v>2968.25</v>
      </c>
      <c r="E16" s="51">
        <v>1459.57</v>
      </c>
      <c r="F16" s="51">
        <v>1456.1</v>
      </c>
      <c r="G16" s="51">
        <v>2915.67</v>
      </c>
      <c r="H16" s="52">
        <f t="shared" si="0"/>
        <v>-52.579999999999927</v>
      </c>
      <c r="I16" s="53">
        <f t="shared" si="1"/>
        <v>-1.7714141329065923E-2</v>
      </c>
      <c r="J16" s="54"/>
      <c r="K16" s="54"/>
      <c r="L16" s="54"/>
      <c r="M16" s="54"/>
      <c r="N16" s="54"/>
      <c r="O16" s="54"/>
      <c r="P16" s="54"/>
      <c r="Q16" s="54"/>
      <c r="R16" s="54"/>
      <c r="S16" s="54"/>
      <c r="T16" s="54"/>
    </row>
    <row r="17" spans="1:20" s="14" customFormat="1" x14ac:dyDescent="0.2">
      <c r="A17" s="50" t="s">
        <v>4</v>
      </c>
      <c r="B17" s="51">
        <v>4176.16</v>
      </c>
      <c r="C17" s="51">
        <v>3840.74</v>
      </c>
      <c r="D17" s="51">
        <v>8016.9</v>
      </c>
      <c r="E17" s="51">
        <v>4281.8599999999997</v>
      </c>
      <c r="F17" s="51">
        <v>3946.01</v>
      </c>
      <c r="G17" s="51">
        <v>8227.8700000000008</v>
      </c>
      <c r="H17" s="52">
        <f t="shared" si="0"/>
        <v>210.97000000000116</v>
      </c>
      <c r="I17" s="53">
        <f t="shared" si="1"/>
        <v>2.631565817211156E-2</v>
      </c>
      <c r="J17" s="54"/>
      <c r="K17" s="54"/>
      <c r="L17" s="54"/>
      <c r="M17" s="54"/>
      <c r="N17" s="54"/>
      <c r="O17" s="54"/>
      <c r="P17" s="54"/>
      <c r="Q17" s="54"/>
      <c r="R17" s="54"/>
      <c r="S17" s="54"/>
      <c r="T17" s="54"/>
    </row>
    <row r="18" spans="1:20" s="14" customFormat="1" x14ac:dyDescent="0.2">
      <c r="A18" s="50" t="s">
        <v>5</v>
      </c>
      <c r="B18" s="16">
        <v>313.49</v>
      </c>
      <c r="C18" s="16">
        <v>125.75</v>
      </c>
      <c r="D18" s="16">
        <v>439.24</v>
      </c>
      <c r="E18" s="51">
        <v>311.18</v>
      </c>
      <c r="F18" s="16">
        <v>127.7</v>
      </c>
      <c r="G18" s="51">
        <v>438.88</v>
      </c>
      <c r="H18" s="52">
        <f t="shared" si="0"/>
        <v>-0.36000000000001364</v>
      </c>
      <c r="I18" s="53">
        <f t="shared" si="1"/>
        <v>-8.1959748656773893E-4</v>
      </c>
      <c r="K18" s="54"/>
      <c r="O18" s="54"/>
      <c r="Q18" s="54"/>
      <c r="R18" s="54"/>
      <c r="T18" s="54"/>
    </row>
    <row r="19" spans="1:20" s="14" customFormat="1" ht="26.45" customHeight="1" x14ac:dyDescent="0.2">
      <c r="A19" s="50" t="s">
        <v>89</v>
      </c>
      <c r="B19" s="16">
        <v>67.569999999999993</v>
      </c>
      <c r="C19" s="16">
        <v>43.58</v>
      </c>
      <c r="D19" s="16">
        <v>111.15</v>
      </c>
      <c r="E19" s="16">
        <v>66.87</v>
      </c>
      <c r="F19" s="16">
        <v>41.58</v>
      </c>
      <c r="G19" s="16">
        <v>108.45</v>
      </c>
      <c r="H19" s="52">
        <f t="shared" si="0"/>
        <v>-2.7000000000000028</v>
      </c>
      <c r="I19" s="53">
        <f t="shared" si="1"/>
        <v>-2.4291497975708527E-2</v>
      </c>
    </row>
    <row r="20" spans="1:20" s="14" customFormat="1" x14ac:dyDescent="0.2">
      <c r="A20" s="50" t="s">
        <v>6</v>
      </c>
      <c r="B20" s="16">
        <v>133.44</v>
      </c>
      <c r="C20" s="16">
        <v>98.17</v>
      </c>
      <c r="D20" s="16">
        <v>231.61</v>
      </c>
      <c r="E20" s="16">
        <v>139.47999999999999</v>
      </c>
      <c r="F20" s="16">
        <v>96.31</v>
      </c>
      <c r="G20" s="51">
        <v>235.79</v>
      </c>
      <c r="H20" s="52">
        <f t="shared" si="0"/>
        <v>4.1799999999999784</v>
      </c>
      <c r="I20" s="53">
        <f t="shared" si="1"/>
        <v>1.8047579983593014E-2</v>
      </c>
      <c r="Q20" s="54"/>
      <c r="T20" s="54"/>
    </row>
    <row r="21" spans="1:20" s="14" customFormat="1" x14ac:dyDescent="0.2">
      <c r="A21" s="50" t="s">
        <v>155</v>
      </c>
      <c r="B21" s="16">
        <v>464.49</v>
      </c>
      <c r="C21" s="16">
        <v>822.56</v>
      </c>
      <c r="D21" s="51">
        <v>1287.05</v>
      </c>
      <c r="E21" s="51">
        <v>481.63</v>
      </c>
      <c r="F21" s="51">
        <v>847.41</v>
      </c>
      <c r="G21" s="51">
        <v>1329.04</v>
      </c>
      <c r="H21" s="52">
        <f t="shared" si="0"/>
        <v>41.990000000000009</v>
      </c>
      <c r="I21" s="53">
        <f t="shared" si="1"/>
        <v>3.2624995143933813E-2</v>
      </c>
      <c r="J21" s="54"/>
      <c r="K21" s="54"/>
      <c r="N21" s="54"/>
      <c r="O21" s="54"/>
      <c r="P21" s="54"/>
      <c r="Q21" s="54"/>
      <c r="R21" s="54"/>
      <c r="S21" s="54"/>
      <c r="T21" s="54"/>
    </row>
    <row r="22" spans="1:20" s="14" customFormat="1" x14ac:dyDescent="0.2">
      <c r="A22" s="50" t="s">
        <v>156</v>
      </c>
      <c r="B22" s="51">
        <v>1134.33</v>
      </c>
      <c r="C22" s="51">
        <v>1225.73</v>
      </c>
      <c r="D22" s="51">
        <v>2360.06</v>
      </c>
      <c r="E22" s="51">
        <v>1135.81</v>
      </c>
      <c r="F22" s="51">
        <v>1223.1400000000001</v>
      </c>
      <c r="G22" s="51">
        <v>2358.9499999999998</v>
      </c>
      <c r="H22" s="52">
        <f t="shared" si="0"/>
        <v>-1.1100000000001273</v>
      </c>
      <c r="I22" s="53">
        <f t="shared" si="1"/>
        <v>-4.7032702558414926E-4</v>
      </c>
      <c r="J22" s="54"/>
      <c r="K22" s="54"/>
      <c r="L22" s="54"/>
      <c r="M22" s="54"/>
      <c r="N22" s="54"/>
      <c r="O22" s="54"/>
      <c r="P22" s="54"/>
      <c r="Q22" s="54"/>
      <c r="R22" s="54"/>
      <c r="S22" s="54"/>
      <c r="T22" s="54"/>
    </row>
    <row r="23" spans="1:20" s="14" customFormat="1" ht="25.5" x14ac:dyDescent="0.2">
      <c r="A23" s="55" t="s">
        <v>164</v>
      </c>
      <c r="B23" s="52"/>
      <c r="C23" s="52"/>
      <c r="D23" s="52"/>
      <c r="E23" s="52">
        <v>13</v>
      </c>
      <c r="F23" s="52">
        <v>8</v>
      </c>
      <c r="G23" s="52">
        <v>21</v>
      </c>
      <c r="H23" s="55">
        <f t="shared" si="0"/>
        <v>21</v>
      </c>
      <c r="I23" s="56"/>
      <c r="J23" s="54"/>
      <c r="K23" s="54"/>
      <c r="L23" s="54"/>
      <c r="M23" s="54"/>
      <c r="N23" s="54"/>
      <c r="O23" s="54"/>
      <c r="P23" s="54"/>
      <c r="Q23" s="54"/>
    </row>
    <row r="24" spans="1:20" s="14" customFormat="1" x14ac:dyDescent="0.2">
      <c r="A24" s="57" t="s">
        <v>165</v>
      </c>
      <c r="B24" s="51"/>
      <c r="C24" s="51"/>
      <c r="D24" s="51"/>
      <c r="E24" s="51">
        <v>59.79</v>
      </c>
      <c r="F24" s="51">
        <v>26</v>
      </c>
      <c r="G24" s="51">
        <v>85.79</v>
      </c>
      <c r="H24" s="55">
        <f t="shared" si="0"/>
        <v>85.79</v>
      </c>
      <c r="I24" s="56"/>
      <c r="J24" s="54"/>
      <c r="K24" s="54"/>
      <c r="L24" s="54"/>
      <c r="M24" s="54"/>
      <c r="N24" s="54"/>
      <c r="O24" s="54"/>
      <c r="P24" s="54"/>
      <c r="Q24" s="54"/>
    </row>
    <row r="25" spans="1:20" s="14" customFormat="1" x14ac:dyDescent="0.2">
      <c r="A25" s="50" t="s">
        <v>7</v>
      </c>
      <c r="B25" s="51">
        <v>292.41000000000003</v>
      </c>
      <c r="C25" s="51">
        <v>146</v>
      </c>
      <c r="D25" s="51">
        <v>438.41</v>
      </c>
      <c r="E25" s="51">
        <v>300.56</v>
      </c>
      <c r="F25" s="51">
        <v>144.44999999999999</v>
      </c>
      <c r="G25" s="51">
        <v>445.01</v>
      </c>
      <c r="H25" s="52">
        <f t="shared" si="0"/>
        <v>6.5999999999999659</v>
      </c>
      <c r="I25" s="53">
        <f t="shared" si="1"/>
        <v>1.5054401131360976E-2</v>
      </c>
      <c r="J25" s="54"/>
      <c r="K25" s="54"/>
      <c r="L25" s="54"/>
      <c r="M25" s="54"/>
      <c r="N25" s="54"/>
      <c r="O25" s="54"/>
      <c r="P25" s="54"/>
      <c r="Q25" s="54"/>
      <c r="R25" s="54"/>
      <c r="T25" s="54"/>
    </row>
    <row r="26" spans="1:20" s="14" customFormat="1" x14ac:dyDescent="0.2">
      <c r="A26" s="58" t="s">
        <v>105</v>
      </c>
      <c r="B26" s="16">
        <v>229.04</v>
      </c>
      <c r="C26" s="16">
        <v>583.22</v>
      </c>
      <c r="D26" s="16">
        <v>812.26</v>
      </c>
      <c r="E26" s="51">
        <v>767.65</v>
      </c>
      <c r="F26" s="51">
        <v>1133.1500000000001</v>
      </c>
      <c r="G26" s="51">
        <v>1900.8</v>
      </c>
      <c r="H26" s="52">
        <f t="shared" si="0"/>
        <v>1088.54</v>
      </c>
      <c r="I26" s="53">
        <f t="shared" si="1"/>
        <v>1.3401373944303547</v>
      </c>
      <c r="K26" s="54"/>
      <c r="O26" s="54"/>
      <c r="P26" s="54"/>
      <c r="Q26" s="54"/>
      <c r="R26" s="54"/>
      <c r="S26" s="54"/>
      <c r="T26" s="54"/>
    </row>
    <row r="27" spans="1:20" s="14" customFormat="1" x14ac:dyDescent="0.2">
      <c r="A27" s="50" t="s">
        <v>37</v>
      </c>
      <c r="B27" s="16">
        <v>60.7</v>
      </c>
      <c r="C27" s="16">
        <v>27</v>
      </c>
      <c r="D27" s="16">
        <v>87.7</v>
      </c>
      <c r="E27" s="16">
        <v>59.7</v>
      </c>
      <c r="F27" s="51">
        <v>25.2</v>
      </c>
      <c r="G27" s="51">
        <v>84.9</v>
      </c>
      <c r="H27" s="52">
        <f t="shared" si="0"/>
        <v>-2.7999999999999972</v>
      </c>
      <c r="I27" s="53">
        <f t="shared" si="1"/>
        <v>-3.1927023945267925E-2</v>
      </c>
      <c r="P27" s="54"/>
      <c r="Q27" s="54"/>
    </row>
    <row r="28" spans="1:20" s="14" customFormat="1" x14ac:dyDescent="0.2">
      <c r="A28" s="50" t="s">
        <v>8</v>
      </c>
      <c r="B28" s="16">
        <v>377.4</v>
      </c>
      <c r="C28" s="16">
        <v>171.76</v>
      </c>
      <c r="D28" s="16">
        <v>549.16</v>
      </c>
      <c r="E28" s="16">
        <v>381.94</v>
      </c>
      <c r="F28" s="16">
        <v>174.29</v>
      </c>
      <c r="G28" s="16">
        <v>556.23</v>
      </c>
      <c r="H28" s="52">
        <f t="shared" si="0"/>
        <v>7.07000000000005</v>
      </c>
      <c r="I28" s="53">
        <f t="shared" si="1"/>
        <v>1.2874207881127631E-2</v>
      </c>
      <c r="R28" s="54"/>
      <c r="S28" s="54"/>
      <c r="T28" s="54"/>
    </row>
    <row r="29" spans="1:20" s="14" customFormat="1" x14ac:dyDescent="0.2">
      <c r="A29" s="50" t="s">
        <v>9</v>
      </c>
      <c r="B29" s="16">
        <v>146.38</v>
      </c>
      <c r="C29" s="16">
        <v>122.18</v>
      </c>
      <c r="D29" s="16">
        <v>268.56</v>
      </c>
      <c r="E29" s="51">
        <v>149.28</v>
      </c>
      <c r="F29" s="16">
        <v>122.98</v>
      </c>
      <c r="G29" s="51">
        <v>272.26</v>
      </c>
      <c r="H29" s="52">
        <f t="shared" si="0"/>
        <v>3.6999999999999886</v>
      </c>
      <c r="I29" s="53">
        <f t="shared" si="1"/>
        <v>1.3777182007744969E-2</v>
      </c>
      <c r="K29" s="54"/>
      <c r="O29" s="54"/>
      <c r="Q29" s="54"/>
      <c r="R29" s="54"/>
      <c r="T29" s="54"/>
    </row>
    <row r="30" spans="1:20" s="14" customFormat="1" x14ac:dyDescent="0.2">
      <c r="A30" s="50" t="s">
        <v>10</v>
      </c>
      <c r="B30" s="16">
        <v>85.68</v>
      </c>
      <c r="C30" s="16">
        <v>96.23</v>
      </c>
      <c r="D30" s="16">
        <v>181.91</v>
      </c>
      <c r="E30" s="16">
        <v>87</v>
      </c>
      <c r="F30" s="16">
        <v>95.51</v>
      </c>
      <c r="G30" s="51">
        <v>182.51</v>
      </c>
      <c r="H30" s="52">
        <f t="shared" si="0"/>
        <v>0.59999999999999432</v>
      </c>
      <c r="I30" s="53">
        <f t="shared" si="1"/>
        <v>3.2983343411576841E-3</v>
      </c>
      <c r="K30" s="54"/>
      <c r="Q30" s="54"/>
      <c r="T30" s="54"/>
    </row>
    <row r="31" spans="1:20" s="14" customFormat="1" x14ac:dyDescent="0.2">
      <c r="A31" s="59" t="s">
        <v>166</v>
      </c>
      <c r="B31" s="16"/>
      <c r="C31" s="16"/>
      <c r="D31" s="16"/>
      <c r="E31" s="16">
        <v>25.65</v>
      </c>
      <c r="F31" s="16">
        <v>10</v>
      </c>
      <c r="G31" s="51">
        <v>35.65</v>
      </c>
      <c r="H31" s="55">
        <f t="shared" si="0"/>
        <v>35.65</v>
      </c>
      <c r="I31" s="56"/>
      <c r="J31" s="60"/>
      <c r="K31" s="54"/>
      <c r="Q31" s="54"/>
    </row>
    <row r="32" spans="1:20" s="14" customFormat="1" x14ac:dyDescent="0.2">
      <c r="A32" s="58" t="s">
        <v>167</v>
      </c>
      <c r="B32" s="16">
        <v>477.94</v>
      </c>
      <c r="C32" s="51">
        <v>2487.3200000000002</v>
      </c>
      <c r="D32" s="51">
        <v>2965.26</v>
      </c>
      <c r="E32" s="16">
        <v>479.18</v>
      </c>
      <c r="F32" s="51">
        <v>2497.09</v>
      </c>
      <c r="G32" s="51">
        <v>2976.27</v>
      </c>
      <c r="H32" s="52">
        <f t="shared" si="0"/>
        <v>11.009999999999764</v>
      </c>
      <c r="I32" s="53">
        <f t="shared" si="1"/>
        <v>3.7129964994637105E-3</v>
      </c>
      <c r="M32" s="54"/>
      <c r="N32" s="54"/>
      <c r="P32" s="54"/>
      <c r="Q32" s="54"/>
      <c r="R32" s="54"/>
      <c r="S32" s="54"/>
      <c r="T32" s="54"/>
    </row>
    <row r="33" spans="1:22" s="14" customFormat="1" x14ac:dyDescent="0.2">
      <c r="A33" s="58" t="s">
        <v>96</v>
      </c>
      <c r="B33" s="51">
        <v>5109.37</v>
      </c>
      <c r="C33" s="51">
        <v>9764.4699999999993</v>
      </c>
      <c r="D33" s="51">
        <v>14873.84</v>
      </c>
      <c r="E33" s="51">
        <v>4705.59</v>
      </c>
      <c r="F33" s="51">
        <v>9239.99</v>
      </c>
      <c r="G33" s="51">
        <v>13945.58</v>
      </c>
      <c r="H33" s="52">
        <f t="shared" si="0"/>
        <v>-928.26000000000022</v>
      </c>
      <c r="I33" s="53">
        <f t="shared" si="1"/>
        <v>-6.2408900458792098E-2</v>
      </c>
      <c r="J33" s="61"/>
      <c r="K33" s="61"/>
      <c r="L33" s="54"/>
      <c r="M33" s="54"/>
      <c r="N33" s="54"/>
      <c r="O33" s="54"/>
      <c r="P33" s="54"/>
      <c r="Q33" s="54"/>
      <c r="R33" s="54"/>
      <c r="S33" s="54"/>
      <c r="T33" s="54"/>
      <c r="U33" s="54"/>
      <c r="V33" s="54"/>
    </row>
    <row r="34" spans="1:22" s="14" customFormat="1" x14ac:dyDescent="0.2">
      <c r="A34" s="50" t="s">
        <v>157</v>
      </c>
      <c r="B34" s="16">
        <v>484.33</v>
      </c>
      <c r="C34" s="16">
        <v>445.7</v>
      </c>
      <c r="D34" s="16">
        <v>930.03</v>
      </c>
      <c r="E34" s="51">
        <v>483.74</v>
      </c>
      <c r="F34" s="51">
        <v>438.7</v>
      </c>
      <c r="G34" s="51">
        <v>922.44</v>
      </c>
      <c r="H34" s="52">
        <f t="shared" si="0"/>
        <v>-7.5899999999999181</v>
      </c>
      <c r="I34" s="53">
        <f t="shared" si="1"/>
        <v>-8.1610270636430209E-3</v>
      </c>
      <c r="J34" s="54"/>
      <c r="K34" s="54"/>
      <c r="O34" s="54"/>
      <c r="P34" s="54"/>
      <c r="Q34" s="54"/>
      <c r="R34" s="54"/>
      <c r="S34" s="54"/>
      <c r="T34" s="54"/>
    </row>
    <row r="35" spans="1:22" s="14" customFormat="1" ht="26.45" customHeight="1" x14ac:dyDescent="0.2">
      <c r="A35" s="50" t="s">
        <v>158</v>
      </c>
      <c r="B35" s="51">
        <v>1647.77</v>
      </c>
      <c r="C35" s="51">
        <v>1264.99</v>
      </c>
      <c r="D35" s="51">
        <v>2912.76</v>
      </c>
      <c r="E35" s="51">
        <v>1634.91</v>
      </c>
      <c r="F35" s="51">
        <v>1245.48</v>
      </c>
      <c r="G35" s="51">
        <v>2880.39</v>
      </c>
      <c r="H35" s="52">
        <f t="shared" si="0"/>
        <v>-32.370000000000346</v>
      </c>
      <c r="I35" s="53">
        <f t="shared" si="1"/>
        <v>-1.1113171013059897E-2</v>
      </c>
      <c r="J35" s="54"/>
      <c r="K35" s="54"/>
      <c r="L35" s="54"/>
      <c r="M35" s="54"/>
      <c r="N35" s="54"/>
      <c r="O35" s="54"/>
      <c r="P35" s="54"/>
      <c r="Q35" s="54"/>
      <c r="R35" s="54"/>
      <c r="S35" s="54"/>
      <c r="T35" s="54"/>
    </row>
    <row r="36" spans="1:22" s="14" customFormat="1" ht="26.25" customHeight="1" x14ac:dyDescent="0.2">
      <c r="A36" s="50" t="s">
        <v>159</v>
      </c>
      <c r="B36" s="16">
        <v>517.41</v>
      </c>
      <c r="C36" s="16">
        <v>365.6</v>
      </c>
      <c r="D36" s="16">
        <v>883.01</v>
      </c>
      <c r="E36" s="51">
        <v>520.33000000000004</v>
      </c>
      <c r="F36" s="51">
        <v>344</v>
      </c>
      <c r="G36" s="51">
        <v>864.33</v>
      </c>
      <c r="H36" s="52">
        <f t="shared" si="0"/>
        <v>-18.67999999999995</v>
      </c>
      <c r="I36" s="53">
        <f t="shared" si="1"/>
        <v>-2.1154913307890003E-2</v>
      </c>
      <c r="K36" s="54"/>
      <c r="O36" s="54"/>
      <c r="P36" s="54"/>
      <c r="Q36" s="54"/>
      <c r="R36" s="54"/>
      <c r="S36" s="54"/>
      <c r="T36" s="54"/>
    </row>
    <row r="37" spans="1:22" s="14" customFormat="1" x14ac:dyDescent="0.2">
      <c r="A37" s="50" t="s">
        <v>11</v>
      </c>
      <c r="B37" s="16">
        <v>201.58</v>
      </c>
      <c r="C37" s="16">
        <v>78.73</v>
      </c>
      <c r="D37" s="16">
        <v>280.31</v>
      </c>
      <c r="E37" s="16">
        <v>201.92</v>
      </c>
      <c r="F37" s="16">
        <v>81.52</v>
      </c>
      <c r="G37" s="51">
        <v>283.44</v>
      </c>
      <c r="H37" s="52">
        <f t="shared" si="0"/>
        <v>3.1299999999999955</v>
      </c>
      <c r="I37" s="53">
        <f t="shared" si="1"/>
        <v>1.1166208840212605E-2</v>
      </c>
      <c r="K37" s="54"/>
      <c r="Q37" s="54"/>
      <c r="R37" s="54"/>
      <c r="T37" s="54"/>
    </row>
    <row r="38" spans="1:22" s="14" customFormat="1" x14ac:dyDescent="0.2">
      <c r="A38" s="59" t="s">
        <v>168</v>
      </c>
      <c r="B38" s="16"/>
      <c r="C38" s="16"/>
      <c r="D38" s="16"/>
      <c r="E38" s="51">
        <v>2563.4</v>
      </c>
      <c r="F38" s="51">
        <v>1641.01</v>
      </c>
      <c r="G38" s="51">
        <v>4204.41</v>
      </c>
      <c r="H38" s="52">
        <f t="shared" si="0"/>
        <v>4204.41</v>
      </c>
      <c r="I38" s="53"/>
      <c r="K38" s="54"/>
      <c r="O38" s="54"/>
      <c r="P38" s="54"/>
      <c r="Q38" s="54"/>
      <c r="R38" s="54"/>
      <c r="S38" s="54"/>
      <c r="T38" s="54"/>
    </row>
    <row r="39" spans="1:22" s="14" customFormat="1" ht="25.5" customHeight="1" x14ac:dyDescent="0.2">
      <c r="A39" s="50" t="s">
        <v>160</v>
      </c>
      <c r="B39" s="16">
        <v>75.180000000000007</v>
      </c>
      <c r="C39" s="16">
        <v>43</v>
      </c>
      <c r="D39" s="16">
        <v>118.18</v>
      </c>
      <c r="E39" s="16">
        <v>69.56</v>
      </c>
      <c r="F39" s="16">
        <v>45</v>
      </c>
      <c r="G39" s="16">
        <v>114.56</v>
      </c>
      <c r="H39" s="52">
        <f t="shared" si="0"/>
        <v>-3.6200000000000045</v>
      </c>
      <c r="I39" s="53">
        <f t="shared" si="1"/>
        <v>-3.0631240480622816E-2</v>
      </c>
    </row>
    <row r="40" spans="1:22" s="14" customFormat="1" x14ac:dyDescent="0.2">
      <c r="A40" s="50" t="s">
        <v>161</v>
      </c>
      <c r="B40" s="51">
        <v>57.19</v>
      </c>
      <c r="C40" s="51">
        <v>46</v>
      </c>
      <c r="D40" s="51">
        <v>103.19</v>
      </c>
      <c r="E40" s="51">
        <v>52.39</v>
      </c>
      <c r="F40" s="51">
        <v>45</v>
      </c>
      <c r="G40" s="51">
        <v>97.39</v>
      </c>
      <c r="H40" s="52">
        <f t="shared" si="0"/>
        <v>-5.7999999999999972</v>
      </c>
      <c r="I40" s="53">
        <f t="shared" si="1"/>
        <v>-5.6206996802015671E-2</v>
      </c>
      <c r="J40" s="54"/>
      <c r="K40" s="54"/>
      <c r="L40" s="54"/>
      <c r="M40" s="54"/>
      <c r="N40" s="54"/>
      <c r="O40" s="54"/>
      <c r="P40" s="54"/>
      <c r="Q40" s="54"/>
    </row>
    <row r="41" spans="1:22" s="14" customFormat="1" x14ac:dyDescent="0.2">
      <c r="A41" s="50" t="s">
        <v>162</v>
      </c>
      <c r="B41" s="51">
        <v>3049.31</v>
      </c>
      <c r="C41" s="51">
        <v>3794.97</v>
      </c>
      <c r="D41" s="51">
        <v>6844.28</v>
      </c>
      <c r="E41" s="51">
        <v>3056.29</v>
      </c>
      <c r="F41" s="51">
        <v>3764.26</v>
      </c>
      <c r="G41" s="51">
        <v>6820.55</v>
      </c>
      <c r="H41" s="52">
        <f t="shared" si="0"/>
        <v>-23.729999999999563</v>
      </c>
      <c r="I41" s="53">
        <f t="shared" si="1"/>
        <v>-3.4671287556908197E-3</v>
      </c>
      <c r="J41" s="54"/>
      <c r="K41" s="54"/>
      <c r="L41" s="54"/>
      <c r="M41" s="54"/>
      <c r="N41" s="54"/>
      <c r="O41" s="54"/>
      <c r="P41" s="54"/>
      <c r="Q41" s="54"/>
      <c r="R41" s="54"/>
      <c r="S41" s="54"/>
      <c r="T41" s="54"/>
    </row>
    <row r="42" spans="1:22" s="14" customFormat="1" x14ac:dyDescent="0.2">
      <c r="A42" s="59" t="s">
        <v>57</v>
      </c>
      <c r="B42" s="51">
        <v>128568.57</v>
      </c>
      <c r="C42" s="51">
        <v>67155.58</v>
      </c>
      <c r="D42" s="51">
        <v>195724.15</v>
      </c>
      <c r="E42" s="51">
        <f>SUM(E5:E41)</f>
        <v>129080.94999999997</v>
      </c>
      <c r="F42" s="51">
        <f>SUM(F5:F41)</f>
        <v>67110.469999999987</v>
      </c>
      <c r="G42" s="51">
        <f>SUM(G5:G41)</f>
        <v>196191.42000000007</v>
      </c>
      <c r="H42" s="52">
        <f t="shared" si="0"/>
        <v>467.27000000007683</v>
      </c>
      <c r="I42" s="53">
        <f t="shared" si="1"/>
        <v>2.3873906209329653E-3</v>
      </c>
      <c r="L42" s="54"/>
      <c r="M42" s="54"/>
      <c r="N42" s="54"/>
      <c r="O42" s="54"/>
      <c r="P42" s="54"/>
      <c r="Q42" s="54"/>
      <c r="R42" s="54"/>
      <c r="S42" s="54"/>
      <c r="T42" s="54"/>
    </row>
  </sheetData>
  <mergeCells count="5">
    <mergeCell ref="E3:G3"/>
    <mergeCell ref="B3:D3"/>
    <mergeCell ref="A3:A4"/>
    <mergeCell ref="I3:I4"/>
    <mergeCell ref="H3:H4"/>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9" sqref="F9"/>
    </sheetView>
  </sheetViews>
  <sheetFormatPr defaultRowHeight="14.25" x14ac:dyDescent="0.2"/>
  <cols>
    <col min="2" max="2" width="9.875" customWidth="1"/>
    <col min="3" max="3" width="10.125" customWidth="1"/>
  </cols>
  <sheetData>
    <row r="1" spans="1:4" ht="13.5" customHeight="1" x14ac:dyDescent="0.2">
      <c r="A1" s="11" t="s">
        <v>141</v>
      </c>
    </row>
    <row r="2" spans="1:4" hidden="1" x14ac:dyDescent="0.2"/>
    <row r="4" spans="1:4" x14ac:dyDescent="0.2">
      <c r="A4" s="45" t="s">
        <v>13</v>
      </c>
      <c r="B4" s="45" t="s">
        <v>106</v>
      </c>
      <c r="C4" s="45" t="s">
        <v>107</v>
      </c>
      <c r="D4" s="45" t="s">
        <v>108</v>
      </c>
    </row>
    <row r="5" spans="1:4" x14ac:dyDescent="0.2">
      <c r="A5" s="101" t="s">
        <v>79</v>
      </c>
      <c r="B5" s="80">
        <v>17605.13</v>
      </c>
      <c r="C5" s="80">
        <v>178586.29</v>
      </c>
      <c r="D5" s="80">
        <v>196191.42</v>
      </c>
    </row>
    <row r="6" spans="1:4" x14ac:dyDescent="0.2">
      <c r="A6" s="102"/>
      <c r="B6" s="76">
        <v>8.9700000000000002E-2</v>
      </c>
      <c r="C6" s="76">
        <v>0.9103</v>
      </c>
      <c r="D6" s="76">
        <v>1</v>
      </c>
    </row>
  </sheetData>
  <mergeCells count="1">
    <mergeCell ref="A5:A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D18" sqref="D18"/>
    </sheetView>
  </sheetViews>
  <sheetFormatPr defaultColWidth="8.75" defaultRowHeight="14.25" x14ac:dyDescent="0.2"/>
  <cols>
    <col min="1" max="1" width="36.875" style="10" customWidth="1"/>
    <col min="2" max="2" width="9.875" style="10" customWidth="1"/>
    <col min="3" max="3" width="10.125" style="10" customWidth="1"/>
    <col min="4" max="16384" width="8.75" style="10"/>
  </cols>
  <sheetData>
    <row r="1" spans="1:3" x14ac:dyDescent="0.2">
      <c r="A1" s="11" t="s">
        <v>142</v>
      </c>
    </row>
    <row r="3" spans="1:3" ht="25.5" x14ac:dyDescent="0.2">
      <c r="A3" s="46"/>
      <c r="B3" s="47" t="s">
        <v>112</v>
      </c>
      <c r="C3" s="47" t="s">
        <v>113</v>
      </c>
    </row>
    <row r="4" spans="1:3" x14ac:dyDescent="0.2">
      <c r="A4" s="46" t="s">
        <v>114</v>
      </c>
      <c r="B4" s="74">
        <v>3000.12</v>
      </c>
      <c r="C4" s="78">
        <v>0.1704</v>
      </c>
    </row>
    <row r="5" spans="1:3" x14ac:dyDescent="0.2">
      <c r="A5" s="46" t="s">
        <v>115</v>
      </c>
      <c r="B5" s="79">
        <v>279.68</v>
      </c>
      <c r="C5" s="78">
        <v>1.5900000000000001E-2</v>
      </c>
    </row>
    <row r="6" spans="1:3" x14ac:dyDescent="0.2">
      <c r="A6" s="46" t="s">
        <v>116</v>
      </c>
      <c r="B6" s="79">
        <v>871.53</v>
      </c>
      <c r="C6" s="78">
        <v>4.9500000000000002E-2</v>
      </c>
    </row>
    <row r="7" spans="1:3" x14ac:dyDescent="0.2">
      <c r="A7" s="46" t="s">
        <v>117</v>
      </c>
      <c r="B7" s="79">
        <v>860.27</v>
      </c>
      <c r="C7" s="78">
        <v>4.8899999999999999E-2</v>
      </c>
    </row>
    <row r="8" spans="1:3" x14ac:dyDescent="0.2">
      <c r="A8" s="46" t="s">
        <v>118</v>
      </c>
      <c r="B8" s="74">
        <v>3816.43</v>
      </c>
      <c r="C8" s="78">
        <v>0.21679999999999999</v>
      </c>
    </row>
    <row r="9" spans="1:3" x14ac:dyDescent="0.2">
      <c r="A9" s="46" t="s">
        <v>119</v>
      </c>
      <c r="B9" s="74">
        <v>4335.09</v>
      </c>
      <c r="C9" s="78">
        <v>0.2462</v>
      </c>
    </row>
    <row r="10" spans="1:3" x14ac:dyDescent="0.2">
      <c r="A10" s="46" t="s">
        <v>120</v>
      </c>
      <c r="B10" s="79">
        <v>919.89</v>
      </c>
      <c r="C10" s="78">
        <v>5.2299999999999999E-2</v>
      </c>
    </row>
    <row r="11" spans="1:3" x14ac:dyDescent="0.2">
      <c r="A11" s="46" t="s">
        <v>121</v>
      </c>
      <c r="B11" s="79">
        <v>508.32</v>
      </c>
      <c r="C11" s="78">
        <v>2.8899999999999999E-2</v>
      </c>
    </row>
    <row r="12" spans="1:3" x14ac:dyDescent="0.2">
      <c r="A12" s="46" t="s">
        <v>122</v>
      </c>
      <c r="B12" s="79">
        <v>428.86</v>
      </c>
      <c r="C12" s="78">
        <v>2.4400000000000002E-2</v>
      </c>
    </row>
    <row r="13" spans="1:3" x14ac:dyDescent="0.2">
      <c r="A13" s="46" t="s">
        <v>123</v>
      </c>
      <c r="B13" s="74">
        <v>1125.2</v>
      </c>
      <c r="C13" s="78">
        <v>6.3899999999999998E-2</v>
      </c>
    </row>
    <row r="14" spans="1:3" x14ac:dyDescent="0.2">
      <c r="A14" s="46" t="s">
        <v>124</v>
      </c>
      <c r="B14" s="74">
        <v>1369.31</v>
      </c>
      <c r="C14" s="78">
        <v>7.7799999999999994E-2</v>
      </c>
    </row>
    <row r="15" spans="1:3" x14ac:dyDescent="0.2">
      <c r="A15" s="46" t="s">
        <v>125</v>
      </c>
      <c r="B15" s="79">
        <v>90.43</v>
      </c>
      <c r="C15" s="78">
        <v>5.1000000000000004E-3</v>
      </c>
    </row>
    <row r="16" spans="1:3" x14ac:dyDescent="0.2">
      <c r="A16" s="46" t="s">
        <v>126</v>
      </c>
      <c r="B16" s="74">
        <v>17605.13</v>
      </c>
      <c r="C16" s="78">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workbookViewId="0">
      <selection activeCell="H70" sqref="H70"/>
    </sheetView>
  </sheetViews>
  <sheetFormatPr defaultColWidth="9" defaultRowHeight="12.75" x14ac:dyDescent="0.2"/>
  <cols>
    <col min="1" max="1" width="38.75" style="1" customWidth="1"/>
    <col min="2" max="2" width="10.75" style="1" bestFit="1" customWidth="1"/>
    <col min="3" max="3" width="9.75" style="1" bestFit="1" customWidth="1"/>
    <col min="4" max="5" width="8.5" style="1" bestFit="1" customWidth="1"/>
    <col min="6" max="6" width="10.75" style="1" bestFit="1" customWidth="1"/>
    <col min="7" max="16384" width="9" style="1"/>
  </cols>
  <sheetData>
    <row r="1" spans="1:6" x14ac:dyDescent="0.2">
      <c r="A1" s="2" t="s">
        <v>92</v>
      </c>
    </row>
    <row r="2" spans="1:6" x14ac:dyDescent="0.2">
      <c r="A2" s="103" t="s">
        <v>146</v>
      </c>
      <c r="B2" s="103"/>
      <c r="C2" s="103"/>
      <c r="D2" s="103"/>
      <c r="E2" s="103"/>
      <c r="F2" s="103"/>
    </row>
    <row r="3" spans="1:6" x14ac:dyDescent="0.2">
      <c r="A3" s="48" t="s">
        <v>38</v>
      </c>
      <c r="B3" s="48" t="s">
        <v>14</v>
      </c>
      <c r="C3" s="48" t="s">
        <v>15</v>
      </c>
      <c r="D3" s="48" t="s">
        <v>16</v>
      </c>
      <c r="E3" s="48" t="s">
        <v>17</v>
      </c>
      <c r="F3" s="48" t="s">
        <v>12</v>
      </c>
    </row>
    <row r="4" spans="1:6" s="14" customFormat="1" ht="25.5" x14ac:dyDescent="0.2">
      <c r="A4" s="50" t="s">
        <v>149</v>
      </c>
      <c r="B4" s="16">
        <v>237.62</v>
      </c>
      <c r="C4" s="16">
        <v>49.85</v>
      </c>
      <c r="D4" s="16">
        <v>0.43</v>
      </c>
      <c r="E4" s="51">
        <v>6</v>
      </c>
      <c r="F4" s="16">
        <v>293.89999999999998</v>
      </c>
    </row>
    <row r="5" spans="1:6" s="14" customFormat="1" x14ac:dyDescent="0.2">
      <c r="A5" s="50" t="s">
        <v>150</v>
      </c>
      <c r="B5" s="51">
        <v>1678.9</v>
      </c>
      <c r="C5" s="16">
        <v>263.93</v>
      </c>
      <c r="D5" s="51">
        <v>7.87</v>
      </c>
      <c r="E5" s="51">
        <v>15</v>
      </c>
      <c r="F5" s="51">
        <v>1965.7</v>
      </c>
    </row>
    <row r="6" spans="1:6" s="14" customFormat="1" x14ac:dyDescent="0.2">
      <c r="A6" s="50" t="s">
        <v>2</v>
      </c>
      <c r="B6" s="16">
        <v>27.8</v>
      </c>
      <c r="C6" s="16">
        <v>3.4</v>
      </c>
      <c r="D6" s="16">
        <v>0</v>
      </c>
      <c r="E6" s="51">
        <v>1</v>
      </c>
      <c r="F6" s="16">
        <v>32.200000000000003</v>
      </c>
    </row>
    <row r="7" spans="1:6" s="14" customFormat="1" x14ac:dyDescent="0.2">
      <c r="A7" s="50" t="s">
        <v>151</v>
      </c>
      <c r="B7" s="51">
        <v>4725.3900000000003</v>
      </c>
      <c r="C7" s="51">
        <v>761.61</v>
      </c>
      <c r="D7" s="16">
        <v>148.07</v>
      </c>
      <c r="E7" s="51">
        <v>37</v>
      </c>
      <c r="F7" s="51">
        <v>5672.07</v>
      </c>
    </row>
    <row r="8" spans="1:6" x14ac:dyDescent="0.2">
      <c r="A8" s="50" t="s">
        <v>163</v>
      </c>
      <c r="B8" s="51">
        <v>49612.05</v>
      </c>
      <c r="C8" s="51">
        <v>11431.58</v>
      </c>
      <c r="D8" s="51">
        <v>2357.9299999999998</v>
      </c>
      <c r="E8" s="51">
        <v>165.8</v>
      </c>
      <c r="F8" s="51">
        <v>63567.360000000001</v>
      </c>
    </row>
    <row r="9" spans="1:6" x14ac:dyDescent="0.2">
      <c r="A9" s="50" t="s">
        <v>3</v>
      </c>
      <c r="B9" s="51">
        <v>31</v>
      </c>
      <c r="C9" s="51">
        <v>11.8</v>
      </c>
      <c r="D9" s="51">
        <v>10.98</v>
      </c>
      <c r="E9" s="51">
        <v>1</v>
      </c>
      <c r="F9" s="51">
        <v>54.78</v>
      </c>
    </row>
    <row r="10" spans="1:6" x14ac:dyDescent="0.2">
      <c r="A10" s="50" t="s">
        <v>152</v>
      </c>
      <c r="B10" s="51">
        <v>187.78</v>
      </c>
      <c r="C10" s="51">
        <v>12.3</v>
      </c>
      <c r="D10" s="51">
        <v>0</v>
      </c>
      <c r="E10" s="51">
        <v>9</v>
      </c>
      <c r="F10" s="16">
        <v>209.08</v>
      </c>
    </row>
    <row r="11" spans="1:6" x14ac:dyDescent="0.2">
      <c r="A11" s="50" t="s">
        <v>153</v>
      </c>
      <c r="B11" s="51">
        <v>816.72</v>
      </c>
      <c r="C11" s="51">
        <v>173.05</v>
      </c>
      <c r="D11" s="51">
        <v>1.3</v>
      </c>
      <c r="E11" s="51">
        <v>16</v>
      </c>
      <c r="F11" s="51">
        <v>1007.07</v>
      </c>
    </row>
    <row r="12" spans="1:6" x14ac:dyDescent="0.2">
      <c r="A12" s="50" t="s">
        <v>58</v>
      </c>
      <c r="B12" s="51">
        <v>51966.18</v>
      </c>
      <c r="C12" s="51">
        <v>14208.42</v>
      </c>
      <c r="D12" s="51">
        <v>2043.31</v>
      </c>
      <c r="E12" s="51">
        <v>2863.19</v>
      </c>
      <c r="F12" s="51">
        <v>71081.100000000006</v>
      </c>
    </row>
    <row r="13" spans="1:6" x14ac:dyDescent="0.2">
      <c r="A13" s="50" t="s">
        <v>154</v>
      </c>
      <c r="B13" s="51">
        <v>2420.75</v>
      </c>
      <c r="C13" s="51">
        <v>437.8</v>
      </c>
      <c r="D13" s="51">
        <v>7.43</v>
      </c>
      <c r="E13" s="51">
        <v>49.69</v>
      </c>
      <c r="F13" s="51">
        <v>2915.67</v>
      </c>
    </row>
    <row r="14" spans="1:6" x14ac:dyDescent="0.2">
      <c r="A14" s="50" t="s">
        <v>4</v>
      </c>
      <c r="B14" s="51">
        <v>6915.57</v>
      </c>
      <c r="C14" s="16">
        <v>945.12</v>
      </c>
      <c r="D14" s="16">
        <v>235.22</v>
      </c>
      <c r="E14" s="51">
        <v>131.96</v>
      </c>
      <c r="F14" s="51">
        <v>8227.8700000000008</v>
      </c>
    </row>
    <row r="15" spans="1:6" x14ac:dyDescent="0.2">
      <c r="A15" s="50" t="s">
        <v>5</v>
      </c>
      <c r="B15" s="16">
        <v>376.04</v>
      </c>
      <c r="C15" s="16">
        <v>49.1</v>
      </c>
      <c r="D15" s="16">
        <v>4.74</v>
      </c>
      <c r="E15" s="51">
        <v>9</v>
      </c>
      <c r="F15" s="51">
        <v>438.88</v>
      </c>
    </row>
    <row r="16" spans="1:6" ht="25.5" x14ac:dyDescent="0.2">
      <c r="A16" s="50" t="s">
        <v>89</v>
      </c>
      <c r="B16" s="16">
        <v>84.37</v>
      </c>
      <c r="C16" s="16">
        <v>21</v>
      </c>
      <c r="D16" s="16">
        <v>0.08</v>
      </c>
      <c r="E16" s="51">
        <v>3</v>
      </c>
      <c r="F16" s="51">
        <v>108.45</v>
      </c>
    </row>
    <row r="17" spans="1:6" x14ac:dyDescent="0.2">
      <c r="A17" s="50" t="s">
        <v>6</v>
      </c>
      <c r="B17" s="51">
        <v>163.33000000000001</v>
      </c>
      <c r="C17" s="16">
        <v>48.22</v>
      </c>
      <c r="D17" s="51">
        <v>21.24</v>
      </c>
      <c r="E17" s="51">
        <v>3</v>
      </c>
      <c r="F17" s="16">
        <v>235.79</v>
      </c>
    </row>
    <row r="18" spans="1:6" x14ac:dyDescent="0.2">
      <c r="A18" s="50" t="s">
        <v>155</v>
      </c>
      <c r="B18" s="51">
        <v>1125.72</v>
      </c>
      <c r="C18" s="16">
        <v>150.97999999999999</v>
      </c>
      <c r="D18" s="51">
        <v>23.54</v>
      </c>
      <c r="E18" s="51">
        <v>28.8</v>
      </c>
      <c r="F18" s="51">
        <v>1329.04</v>
      </c>
    </row>
    <row r="19" spans="1:6" x14ac:dyDescent="0.2">
      <c r="A19" s="50" t="s">
        <v>156</v>
      </c>
      <c r="B19" s="51">
        <v>2132.6799999999998</v>
      </c>
      <c r="C19" s="16">
        <v>143.36000000000001</v>
      </c>
      <c r="D19" s="16">
        <v>8.11</v>
      </c>
      <c r="E19" s="51">
        <v>74.8</v>
      </c>
      <c r="F19" s="51">
        <v>2358.9499999999998</v>
      </c>
    </row>
    <row r="20" spans="1:6" ht="25.5" x14ac:dyDescent="0.2">
      <c r="A20" s="55" t="s">
        <v>164</v>
      </c>
      <c r="B20" s="16">
        <v>18</v>
      </c>
      <c r="C20" s="16">
        <v>2</v>
      </c>
      <c r="D20" s="16">
        <v>0</v>
      </c>
      <c r="E20" s="51">
        <v>1</v>
      </c>
      <c r="F20" s="51">
        <v>21</v>
      </c>
    </row>
    <row r="21" spans="1:6" x14ac:dyDescent="0.2">
      <c r="A21" s="57" t="s">
        <v>165</v>
      </c>
      <c r="B21" s="16">
        <v>65.790000000000006</v>
      </c>
      <c r="C21" s="16">
        <v>16</v>
      </c>
      <c r="D21" s="16">
        <v>0</v>
      </c>
      <c r="E21" s="51">
        <v>4</v>
      </c>
      <c r="F21" s="51">
        <v>85.79</v>
      </c>
    </row>
    <row r="22" spans="1:6" x14ac:dyDescent="0.2">
      <c r="A22" s="50" t="s">
        <v>7</v>
      </c>
      <c r="B22" s="16">
        <v>288.20999999999998</v>
      </c>
      <c r="C22" s="16">
        <v>124.4</v>
      </c>
      <c r="D22" s="16">
        <v>0.45</v>
      </c>
      <c r="E22" s="51">
        <v>31.95</v>
      </c>
      <c r="F22" s="16">
        <v>445.01</v>
      </c>
    </row>
    <row r="23" spans="1:6" x14ac:dyDescent="0.2">
      <c r="A23" s="58" t="s">
        <v>105</v>
      </c>
      <c r="B23" s="51">
        <v>1580.2</v>
      </c>
      <c r="C23" s="16">
        <v>240.06</v>
      </c>
      <c r="D23" s="16">
        <v>44.04</v>
      </c>
      <c r="E23" s="16">
        <v>36.5</v>
      </c>
      <c r="F23" s="51">
        <v>1900.8</v>
      </c>
    </row>
    <row r="24" spans="1:6" x14ac:dyDescent="0.2">
      <c r="A24" s="50" t="s">
        <v>37</v>
      </c>
      <c r="B24" s="16">
        <v>59.9</v>
      </c>
      <c r="C24" s="16">
        <v>15.8</v>
      </c>
      <c r="D24" s="16">
        <v>0</v>
      </c>
      <c r="E24" s="16">
        <v>9.1999999999999993</v>
      </c>
      <c r="F24" s="16">
        <v>84.9</v>
      </c>
    </row>
    <row r="25" spans="1:6" x14ac:dyDescent="0.2">
      <c r="A25" s="50" t="s">
        <v>8</v>
      </c>
      <c r="B25" s="16">
        <v>444.85</v>
      </c>
      <c r="C25" s="16">
        <v>107.38</v>
      </c>
      <c r="D25" s="83">
        <v>0</v>
      </c>
      <c r="E25" s="83">
        <v>4</v>
      </c>
      <c r="F25" s="16">
        <v>556.23</v>
      </c>
    </row>
    <row r="26" spans="1:6" x14ac:dyDescent="0.2">
      <c r="A26" s="50" t="s">
        <v>9</v>
      </c>
      <c r="B26" s="51">
        <v>174.3</v>
      </c>
      <c r="C26" s="16">
        <v>46.2</v>
      </c>
      <c r="D26" s="51">
        <v>48.76</v>
      </c>
      <c r="E26" s="51">
        <v>3</v>
      </c>
      <c r="F26" s="16">
        <v>272.26</v>
      </c>
    </row>
    <row r="27" spans="1:6" x14ac:dyDescent="0.2">
      <c r="A27" s="50" t="s">
        <v>10</v>
      </c>
      <c r="B27" s="16">
        <v>160.19999999999999</v>
      </c>
      <c r="C27" s="16">
        <v>14.7</v>
      </c>
      <c r="D27" s="51">
        <v>0.61</v>
      </c>
      <c r="E27" s="51">
        <v>7</v>
      </c>
      <c r="F27" s="16">
        <v>182.51</v>
      </c>
    </row>
    <row r="28" spans="1:6" x14ac:dyDescent="0.2">
      <c r="A28" s="59" t="s">
        <v>166</v>
      </c>
      <c r="B28" s="51">
        <v>31.05</v>
      </c>
      <c r="C28" s="16">
        <v>3.6</v>
      </c>
      <c r="D28" s="51">
        <v>0</v>
      </c>
      <c r="E28" s="51">
        <v>1</v>
      </c>
      <c r="F28" s="16">
        <v>35.65</v>
      </c>
    </row>
    <row r="29" spans="1:6" x14ac:dyDescent="0.2">
      <c r="A29" s="58" t="s">
        <v>167</v>
      </c>
      <c r="B29" s="51">
        <v>2581.86</v>
      </c>
      <c r="C29" s="16">
        <v>162.51</v>
      </c>
      <c r="D29" s="51">
        <v>219.9</v>
      </c>
      <c r="E29" s="51">
        <v>12</v>
      </c>
      <c r="F29" s="51">
        <v>2976.27</v>
      </c>
    </row>
    <row r="30" spans="1:6" x14ac:dyDescent="0.2">
      <c r="A30" s="58" t="s">
        <v>96</v>
      </c>
      <c r="B30" s="51">
        <v>13530.08</v>
      </c>
      <c r="C30" s="16">
        <v>298.32</v>
      </c>
      <c r="D30" s="16">
        <v>5.18</v>
      </c>
      <c r="E30" s="51">
        <v>112</v>
      </c>
      <c r="F30" s="51">
        <v>13945.58</v>
      </c>
    </row>
    <row r="31" spans="1:6" x14ac:dyDescent="0.2">
      <c r="A31" s="50" t="s">
        <v>157</v>
      </c>
      <c r="B31" s="16">
        <v>825.68</v>
      </c>
      <c r="C31" s="16">
        <v>62.16</v>
      </c>
      <c r="D31" s="16">
        <v>0</v>
      </c>
      <c r="E31" s="51">
        <v>34.6</v>
      </c>
      <c r="F31" s="51">
        <v>922.44</v>
      </c>
    </row>
    <row r="32" spans="1:6" ht="25.5" x14ac:dyDescent="0.2">
      <c r="A32" s="50" t="s">
        <v>158</v>
      </c>
      <c r="B32" s="51">
        <v>2422.85</v>
      </c>
      <c r="C32" s="16">
        <v>366.3</v>
      </c>
      <c r="D32" s="16">
        <v>23.94</v>
      </c>
      <c r="E32" s="51">
        <v>67.3</v>
      </c>
      <c r="F32" s="51">
        <v>2880.39</v>
      </c>
    </row>
    <row r="33" spans="1:6" x14ac:dyDescent="0.2">
      <c r="A33" s="50" t="s">
        <v>159</v>
      </c>
      <c r="B33" s="51">
        <v>599.95000000000005</v>
      </c>
      <c r="C33" s="16">
        <v>202.68</v>
      </c>
      <c r="D33" s="51">
        <v>0</v>
      </c>
      <c r="E33" s="51">
        <v>61.7</v>
      </c>
      <c r="F33" s="16">
        <v>864.33</v>
      </c>
    </row>
    <row r="34" spans="1:6" x14ac:dyDescent="0.2">
      <c r="A34" s="50" t="s">
        <v>11</v>
      </c>
      <c r="B34" s="51">
        <v>221.71</v>
      </c>
      <c r="C34" s="51">
        <v>47.37</v>
      </c>
      <c r="D34" s="51">
        <v>9.36</v>
      </c>
      <c r="E34" s="51">
        <v>5</v>
      </c>
      <c r="F34" s="16">
        <v>283.44</v>
      </c>
    </row>
    <row r="35" spans="1:6" x14ac:dyDescent="0.2">
      <c r="A35" s="59" t="s">
        <v>168</v>
      </c>
      <c r="B35" s="51">
        <v>2536.9899999999998</v>
      </c>
      <c r="C35" s="51">
        <v>1283.0999999999999</v>
      </c>
      <c r="D35" s="51">
        <v>228.12</v>
      </c>
      <c r="E35" s="51">
        <v>156.19999999999999</v>
      </c>
      <c r="F35" s="51">
        <v>4204.41</v>
      </c>
    </row>
    <row r="36" spans="1:6" ht="25.5" x14ac:dyDescent="0.2">
      <c r="A36" s="50" t="s">
        <v>160</v>
      </c>
      <c r="B36" s="51">
        <v>89.96</v>
      </c>
      <c r="C36" s="51">
        <v>15.6</v>
      </c>
      <c r="D36" s="51">
        <v>0</v>
      </c>
      <c r="E36" s="51">
        <v>9</v>
      </c>
      <c r="F36" s="16">
        <v>114.56</v>
      </c>
    </row>
    <row r="37" spans="1:6" x14ac:dyDescent="0.2">
      <c r="A37" s="50" t="s">
        <v>161</v>
      </c>
      <c r="B37" s="51">
        <v>77.39</v>
      </c>
      <c r="C37" s="51">
        <v>13</v>
      </c>
      <c r="D37" s="51">
        <v>0</v>
      </c>
      <c r="E37" s="51">
        <v>7</v>
      </c>
      <c r="F37" s="51">
        <v>97.39</v>
      </c>
    </row>
    <row r="38" spans="1:6" x14ac:dyDescent="0.2">
      <c r="A38" s="50" t="s">
        <v>162</v>
      </c>
      <c r="B38" s="51">
        <v>6057.04</v>
      </c>
      <c r="C38" s="51">
        <v>331.12</v>
      </c>
      <c r="D38" s="51">
        <v>319.39</v>
      </c>
      <c r="E38" s="51">
        <v>113</v>
      </c>
      <c r="F38" s="51">
        <v>6820.55</v>
      </c>
    </row>
    <row r="39" spans="1:6" x14ac:dyDescent="0.2">
      <c r="A39" s="84" t="s">
        <v>57</v>
      </c>
      <c r="B39" s="51">
        <v>154267.91</v>
      </c>
      <c r="C39" s="51">
        <v>32063.82</v>
      </c>
      <c r="D39" s="51">
        <v>5770</v>
      </c>
      <c r="E39" s="51">
        <v>4089.69</v>
      </c>
      <c r="F39" s="51">
        <v>196191.42</v>
      </c>
    </row>
    <row r="40" spans="1:6" x14ac:dyDescent="0.2">
      <c r="A40" s="81"/>
      <c r="B40" s="81"/>
      <c r="C40" s="81"/>
      <c r="D40" s="81"/>
      <c r="E40" s="81"/>
      <c r="F40" s="81"/>
    </row>
    <row r="42" spans="1:6" x14ac:dyDescent="0.2">
      <c r="A42" s="103" t="s">
        <v>147</v>
      </c>
      <c r="B42" s="103"/>
      <c r="C42" s="103"/>
      <c r="D42" s="103"/>
      <c r="E42" s="103"/>
      <c r="F42" s="103"/>
    </row>
    <row r="43" spans="1:6" x14ac:dyDescent="0.2">
      <c r="A43" s="49" t="s">
        <v>38</v>
      </c>
      <c r="B43" s="49" t="s">
        <v>14</v>
      </c>
      <c r="C43" s="49" t="s">
        <v>15</v>
      </c>
      <c r="D43" s="49" t="s">
        <v>16</v>
      </c>
      <c r="E43" s="49" t="s">
        <v>17</v>
      </c>
      <c r="F43" s="49" t="s">
        <v>12</v>
      </c>
    </row>
    <row r="44" spans="1:6" s="14" customFormat="1" ht="27.6" customHeight="1" x14ac:dyDescent="0.2">
      <c r="A44" s="50" t="s">
        <v>149</v>
      </c>
      <c r="B44" s="85">
        <v>246</v>
      </c>
      <c r="C44" s="50">
        <v>53</v>
      </c>
      <c r="D44" s="50">
        <v>2</v>
      </c>
      <c r="E44" s="50">
        <v>6</v>
      </c>
      <c r="F44" s="85">
        <v>307</v>
      </c>
    </row>
    <row r="45" spans="1:6" s="14" customFormat="1" x14ac:dyDescent="0.2">
      <c r="A45" s="50" t="s">
        <v>150</v>
      </c>
      <c r="B45" s="70">
        <v>1731</v>
      </c>
      <c r="C45" s="82">
        <v>277</v>
      </c>
      <c r="D45" s="82">
        <v>17</v>
      </c>
      <c r="E45" s="82">
        <v>15</v>
      </c>
      <c r="F45" s="70">
        <v>2040</v>
      </c>
    </row>
    <row r="46" spans="1:6" s="14" customFormat="1" x14ac:dyDescent="0.2">
      <c r="A46" s="50" t="s">
        <v>2</v>
      </c>
      <c r="B46" s="70">
        <v>30</v>
      </c>
      <c r="C46" s="82">
        <v>4</v>
      </c>
      <c r="D46" s="70">
        <v>0</v>
      </c>
      <c r="E46" s="70">
        <v>1</v>
      </c>
      <c r="F46" s="70">
        <v>35</v>
      </c>
    </row>
    <row r="47" spans="1:6" s="14" customFormat="1" x14ac:dyDescent="0.2">
      <c r="A47" s="50" t="s">
        <v>151</v>
      </c>
      <c r="B47" s="70">
        <v>5002</v>
      </c>
      <c r="C47" s="70">
        <v>830</v>
      </c>
      <c r="D47" s="70">
        <v>268</v>
      </c>
      <c r="E47" s="82">
        <v>37</v>
      </c>
      <c r="F47" s="70">
        <v>6137</v>
      </c>
    </row>
    <row r="48" spans="1:6" s="14" customFormat="1" x14ac:dyDescent="0.2">
      <c r="A48" s="50" t="s">
        <v>163</v>
      </c>
      <c r="B48" s="70">
        <v>58133</v>
      </c>
      <c r="C48" s="70">
        <v>16002</v>
      </c>
      <c r="D48" s="70">
        <v>7228</v>
      </c>
      <c r="E48" s="82">
        <v>166</v>
      </c>
      <c r="F48" s="70">
        <v>81529</v>
      </c>
    </row>
    <row r="49" spans="1:7" s="14" customFormat="1" x14ac:dyDescent="0.2">
      <c r="A49" s="50" t="s">
        <v>3</v>
      </c>
      <c r="B49" s="70">
        <v>32</v>
      </c>
      <c r="C49" s="70">
        <v>12</v>
      </c>
      <c r="D49" s="70">
        <v>15</v>
      </c>
      <c r="E49" s="70">
        <v>1</v>
      </c>
      <c r="F49" s="70">
        <v>60</v>
      </c>
    </row>
    <row r="50" spans="1:7" s="14" customFormat="1" x14ac:dyDescent="0.2">
      <c r="A50" s="50" t="s">
        <v>152</v>
      </c>
      <c r="B50" s="70">
        <v>197</v>
      </c>
      <c r="C50" s="70">
        <v>13</v>
      </c>
      <c r="D50" s="70">
        <v>0</v>
      </c>
      <c r="E50" s="70">
        <v>9</v>
      </c>
      <c r="F50" s="70">
        <v>219</v>
      </c>
    </row>
    <row r="51" spans="1:7" s="14" customFormat="1" x14ac:dyDescent="0.2">
      <c r="A51" s="50" t="s">
        <v>153</v>
      </c>
      <c r="B51" s="70">
        <v>850</v>
      </c>
      <c r="C51" s="70">
        <v>182</v>
      </c>
      <c r="D51" s="70">
        <v>3</v>
      </c>
      <c r="E51" s="70">
        <v>16</v>
      </c>
      <c r="F51" s="70">
        <v>1051</v>
      </c>
    </row>
    <row r="52" spans="1:7" s="14" customFormat="1" x14ac:dyDescent="0.2">
      <c r="A52" s="50" t="s">
        <v>58</v>
      </c>
      <c r="B52" s="70">
        <v>59448</v>
      </c>
      <c r="C52" s="70">
        <v>16725</v>
      </c>
      <c r="D52" s="70">
        <v>4697</v>
      </c>
      <c r="E52" s="70">
        <v>3792</v>
      </c>
      <c r="F52" s="70">
        <v>84662</v>
      </c>
    </row>
    <row r="53" spans="1:7" s="14" customFormat="1" x14ac:dyDescent="0.2">
      <c r="A53" s="50" t="s">
        <v>154</v>
      </c>
      <c r="B53" s="70">
        <v>2505</v>
      </c>
      <c r="C53" s="82">
        <v>460</v>
      </c>
      <c r="D53" s="82">
        <v>8</v>
      </c>
      <c r="E53" s="82">
        <v>50</v>
      </c>
      <c r="F53" s="70">
        <v>3023</v>
      </c>
    </row>
    <row r="54" spans="1:7" s="14" customFormat="1" x14ac:dyDescent="0.2">
      <c r="A54" s="50" t="s">
        <v>4</v>
      </c>
      <c r="B54" s="70">
        <v>7178</v>
      </c>
      <c r="C54" s="70">
        <v>1007</v>
      </c>
      <c r="D54" s="82">
        <v>492</v>
      </c>
      <c r="E54" s="82">
        <v>137</v>
      </c>
      <c r="F54" s="70">
        <v>8814</v>
      </c>
    </row>
    <row r="55" spans="1:7" s="14" customFormat="1" x14ac:dyDescent="0.2">
      <c r="A55" s="50" t="s">
        <v>5</v>
      </c>
      <c r="B55" s="70">
        <v>413</v>
      </c>
      <c r="C55" s="70">
        <v>57</v>
      </c>
      <c r="D55" s="70">
        <v>10</v>
      </c>
      <c r="E55" s="82">
        <v>9</v>
      </c>
      <c r="F55" s="70">
        <v>489</v>
      </c>
    </row>
    <row r="56" spans="1:7" s="14" customFormat="1" ht="25.5" x14ac:dyDescent="0.2">
      <c r="A56" s="50" t="s">
        <v>89</v>
      </c>
      <c r="B56" s="70">
        <v>88</v>
      </c>
      <c r="C56" s="82">
        <v>21</v>
      </c>
      <c r="D56" s="82">
        <v>1</v>
      </c>
      <c r="E56" s="70">
        <v>3</v>
      </c>
      <c r="F56" s="70">
        <v>113</v>
      </c>
    </row>
    <row r="57" spans="1:7" s="14" customFormat="1" x14ac:dyDescent="0.2">
      <c r="A57" s="50" t="s">
        <v>6</v>
      </c>
      <c r="B57" s="70">
        <v>178</v>
      </c>
      <c r="C57" s="82">
        <v>63</v>
      </c>
      <c r="D57" s="82">
        <v>57</v>
      </c>
      <c r="E57" s="70">
        <v>3</v>
      </c>
      <c r="F57" s="70">
        <v>301</v>
      </c>
    </row>
    <row r="58" spans="1:7" s="14" customFormat="1" x14ac:dyDescent="0.2">
      <c r="A58" s="50" t="s">
        <v>155</v>
      </c>
      <c r="B58" s="70">
        <v>1166</v>
      </c>
      <c r="C58" s="82">
        <v>161</v>
      </c>
      <c r="D58" s="82">
        <v>39</v>
      </c>
      <c r="E58" s="82">
        <v>29</v>
      </c>
      <c r="F58" s="70">
        <v>1395</v>
      </c>
    </row>
    <row r="59" spans="1:7" s="14" customFormat="1" x14ac:dyDescent="0.2">
      <c r="A59" s="50" t="s">
        <v>156</v>
      </c>
      <c r="B59" s="70">
        <v>2221</v>
      </c>
      <c r="C59" s="82">
        <v>153</v>
      </c>
      <c r="D59" s="82">
        <v>15</v>
      </c>
      <c r="E59" s="82">
        <v>75</v>
      </c>
      <c r="F59" s="70">
        <v>2464</v>
      </c>
    </row>
    <row r="60" spans="1:7" s="14" customFormat="1" ht="25.5" x14ac:dyDescent="0.2">
      <c r="A60" s="55" t="s">
        <v>164</v>
      </c>
      <c r="B60" s="82">
        <v>19</v>
      </c>
      <c r="C60" s="82">
        <v>2</v>
      </c>
      <c r="D60" s="82">
        <v>0</v>
      </c>
      <c r="E60" s="82">
        <v>1</v>
      </c>
      <c r="F60" s="82">
        <v>22</v>
      </c>
    </row>
    <row r="61" spans="1:7" s="14" customFormat="1" x14ac:dyDescent="0.2">
      <c r="A61" s="57" t="s">
        <v>165</v>
      </c>
      <c r="B61" s="82">
        <v>67</v>
      </c>
      <c r="C61" s="82">
        <v>16</v>
      </c>
      <c r="D61" s="82">
        <v>0</v>
      </c>
      <c r="E61" s="82">
        <v>4</v>
      </c>
      <c r="F61" s="82">
        <v>87</v>
      </c>
    </row>
    <row r="62" spans="1:7" s="14" customFormat="1" x14ac:dyDescent="0.2">
      <c r="A62" s="50" t="s">
        <v>7</v>
      </c>
      <c r="B62" s="70">
        <v>303</v>
      </c>
      <c r="C62" s="82">
        <v>134</v>
      </c>
      <c r="D62" s="82">
        <v>2</v>
      </c>
      <c r="E62" s="82">
        <v>35</v>
      </c>
      <c r="F62" s="70">
        <v>474</v>
      </c>
    </row>
    <row r="63" spans="1:7" s="14" customFormat="1" x14ac:dyDescent="0.2">
      <c r="A63" s="58" t="s">
        <v>105</v>
      </c>
      <c r="B63" s="70">
        <v>1621</v>
      </c>
      <c r="C63" s="82">
        <v>248</v>
      </c>
      <c r="D63" s="82">
        <v>47</v>
      </c>
      <c r="E63" s="82">
        <v>37</v>
      </c>
      <c r="F63" s="70">
        <v>1953</v>
      </c>
      <c r="G63" s="17"/>
    </row>
    <row r="64" spans="1:7" s="14" customFormat="1" x14ac:dyDescent="0.2">
      <c r="A64" s="50" t="s">
        <v>37</v>
      </c>
      <c r="B64" s="70">
        <v>63</v>
      </c>
      <c r="C64" s="82">
        <v>16</v>
      </c>
      <c r="D64" s="82">
        <v>0</v>
      </c>
      <c r="E64" s="70">
        <v>10</v>
      </c>
      <c r="F64" s="70">
        <v>89</v>
      </c>
    </row>
    <row r="65" spans="1:7" s="14" customFormat="1" x14ac:dyDescent="0.2">
      <c r="A65" s="50" t="s">
        <v>8</v>
      </c>
      <c r="B65" s="70">
        <v>465</v>
      </c>
      <c r="C65" s="82">
        <v>111</v>
      </c>
      <c r="D65" s="82">
        <v>0</v>
      </c>
      <c r="E65" s="70">
        <v>4</v>
      </c>
      <c r="F65" s="70">
        <v>580</v>
      </c>
    </row>
    <row r="66" spans="1:7" s="14" customFormat="1" x14ac:dyDescent="0.2">
      <c r="A66" s="50" t="s">
        <v>9</v>
      </c>
      <c r="B66" s="70">
        <v>196</v>
      </c>
      <c r="C66" s="82">
        <v>49</v>
      </c>
      <c r="D66" s="70">
        <v>103</v>
      </c>
      <c r="E66" s="70">
        <v>3</v>
      </c>
      <c r="F66" s="70">
        <v>351</v>
      </c>
    </row>
    <row r="67" spans="1:7" s="14" customFormat="1" x14ac:dyDescent="0.2">
      <c r="A67" s="50" t="s">
        <v>10</v>
      </c>
      <c r="B67" s="82">
        <v>166</v>
      </c>
      <c r="C67" s="82">
        <v>16</v>
      </c>
      <c r="D67" s="82">
        <v>2</v>
      </c>
      <c r="E67" s="82">
        <v>7</v>
      </c>
      <c r="F67" s="70">
        <v>191</v>
      </c>
    </row>
    <row r="68" spans="1:7" s="14" customFormat="1" x14ac:dyDescent="0.2">
      <c r="A68" s="59" t="s">
        <v>166</v>
      </c>
      <c r="B68" s="70">
        <v>33</v>
      </c>
      <c r="C68" s="82">
        <v>4</v>
      </c>
      <c r="D68" s="82">
        <v>0</v>
      </c>
      <c r="E68" s="82">
        <v>1</v>
      </c>
      <c r="F68" s="70">
        <v>38</v>
      </c>
      <c r="G68" s="86"/>
    </row>
    <row r="69" spans="1:7" s="14" customFormat="1" x14ac:dyDescent="0.2">
      <c r="A69" s="58" t="s">
        <v>167</v>
      </c>
      <c r="B69" s="70">
        <v>2601</v>
      </c>
      <c r="C69" s="82">
        <v>197</v>
      </c>
      <c r="D69" s="70">
        <v>2087</v>
      </c>
      <c r="E69" s="82">
        <v>12</v>
      </c>
      <c r="F69" s="70">
        <v>4897</v>
      </c>
      <c r="G69" s="86"/>
    </row>
    <row r="70" spans="1:7" s="14" customFormat="1" x14ac:dyDescent="0.2">
      <c r="A70" s="58" t="s">
        <v>96</v>
      </c>
      <c r="B70" s="70">
        <v>13860</v>
      </c>
      <c r="C70" s="70">
        <v>322</v>
      </c>
      <c r="D70" s="70">
        <v>10</v>
      </c>
      <c r="E70" s="70">
        <v>112</v>
      </c>
      <c r="F70" s="70">
        <v>14304</v>
      </c>
    </row>
    <row r="71" spans="1:7" s="14" customFormat="1" x14ac:dyDescent="0.2">
      <c r="A71" s="50" t="s">
        <v>157</v>
      </c>
      <c r="B71" s="70">
        <v>863</v>
      </c>
      <c r="C71" s="70">
        <v>64</v>
      </c>
      <c r="D71" s="70">
        <v>0</v>
      </c>
      <c r="E71" s="70">
        <v>35</v>
      </c>
      <c r="F71" s="70">
        <v>962</v>
      </c>
    </row>
    <row r="72" spans="1:7" s="14" customFormat="1" ht="25.5" x14ac:dyDescent="0.2">
      <c r="A72" s="50" t="s">
        <v>158</v>
      </c>
      <c r="B72" s="70">
        <v>2575</v>
      </c>
      <c r="C72" s="82">
        <v>384</v>
      </c>
      <c r="D72" s="70">
        <v>56</v>
      </c>
      <c r="E72" s="82">
        <v>68</v>
      </c>
      <c r="F72" s="70">
        <v>3083</v>
      </c>
    </row>
    <row r="73" spans="1:7" s="14" customFormat="1" x14ac:dyDescent="0.2">
      <c r="A73" s="50" t="s">
        <v>159</v>
      </c>
      <c r="B73" s="70">
        <v>628</v>
      </c>
      <c r="C73" s="70">
        <v>212</v>
      </c>
      <c r="D73" s="70">
        <v>0</v>
      </c>
      <c r="E73" s="70">
        <v>64</v>
      </c>
      <c r="F73" s="70">
        <v>904</v>
      </c>
    </row>
    <row r="74" spans="1:7" s="14" customFormat="1" x14ac:dyDescent="0.2">
      <c r="A74" s="50" t="s">
        <v>11</v>
      </c>
      <c r="B74" s="70">
        <v>245</v>
      </c>
      <c r="C74" s="70">
        <v>57</v>
      </c>
      <c r="D74" s="70">
        <v>38</v>
      </c>
      <c r="E74" s="70">
        <v>5</v>
      </c>
      <c r="F74" s="70">
        <v>345</v>
      </c>
    </row>
    <row r="75" spans="1:7" s="14" customFormat="1" x14ac:dyDescent="0.2">
      <c r="A75" s="59" t="s">
        <v>168</v>
      </c>
      <c r="B75" s="70">
        <v>2666</v>
      </c>
      <c r="C75" s="70">
        <v>1425</v>
      </c>
      <c r="D75" s="82">
        <v>644</v>
      </c>
      <c r="E75" s="82">
        <v>157</v>
      </c>
      <c r="F75" s="70">
        <v>4892</v>
      </c>
    </row>
    <row r="76" spans="1:7" s="14" customFormat="1" ht="25.5" x14ac:dyDescent="0.2">
      <c r="A76" s="50" t="s">
        <v>160</v>
      </c>
      <c r="B76" s="50">
        <v>96</v>
      </c>
      <c r="C76" s="50">
        <v>16</v>
      </c>
      <c r="D76" s="50">
        <v>0</v>
      </c>
      <c r="E76" s="50">
        <v>9</v>
      </c>
      <c r="F76" s="50">
        <v>121</v>
      </c>
    </row>
    <row r="77" spans="1:7" s="14" customFormat="1" x14ac:dyDescent="0.2">
      <c r="A77" s="50" t="s">
        <v>161</v>
      </c>
      <c r="B77" s="70">
        <v>80</v>
      </c>
      <c r="C77" s="82">
        <v>13</v>
      </c>
      <c r="D77" s="70">
        <v>0</v>
      </c>
      <c r="E77" s="82">
        <v>7</v>
      </c>
      <c r="F77" s="70">
        <v>100</v>
      </c>
      <c r="G77" s="7"/>
    </row>
    <row r="78" spans="1:7" s="14" customFormat="1" x14ac:dyDescent="0.2">
      <c r="A78" s="50" t="s">
        <v>162</v>
      </c>
      <c r="B78" s="70">
        <v>6266</v>
      </c>
      <c r="C78" s="70">
        <v>358</v>
      </c>
      <c r="D78" s="70">
        <v>1944</v>
      </c>
      <c r="E78" s="70">
        <v>113</v>
      </c>
      <c r="F78" s="70">
        <v>8681</v>
      </c>
      <c r="G78" s="7"/>
    </row>
    <row r="79" spans="1:7" s="14" customFormat="1" x14ac:dyDescent="0.2">
      <c r="A79" s="84" t="s">
        <v>57</v>
      </c>
      <c r="B79" s="70">
        <v>172231</v>
      </c>
      <c r="C79" s="70">
        <v>39664</v>
      </c>
      <c r="D79" s="70">
        <v>17785</v>
      </c>
      <c r="E79" s="70">
        <v>5033</v>
      </c>
      <c r="F79" s="70">
        <v>234713</v>
      </c>
    </row>
  </sheetData>
  <mergeCells count="2">
    <mergeCell ref="A42:F42"/>
    <mergeCell ref="A2:F2"/>
  </mergeCells>
  <phoneticPr fontId="1" type="noConversion"/>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9" zoomScaleNormal="100" workbookViewId="0">
      <selection activeCell="C4" sqref="C4"/>
    </sheetView>
  </sheetViews>
  <sheetFormatPr defaultColWidth="53" defaultRowHeight="12.75" x14ac:dyDescent="0.2"/>
  <cols>
    <col min="1" max="1" width="24.625" style="4" customWidth="1"/>
    <col min="2" max="2" width="78.25" style="1" customWidth="1"/>
    <col min="3" max="16384" width="53" style="1"/>
  </cols>
  <sheetData>
    <row r="1" spans="1:7" x14ac:dyDescent="0.2">
      <c r="A1" s="9" t="s">
        <v>93</v>
      </c>
    </row>
    <row r="3" spans="1:7" s="14" customFormat="1" x14ac:dyDescent="0.2">
      <c r="A3" s="87" t="s">
        <v>39</v>
      </c>
      <c r="B3" s="50" t="s">
        <v>40</v>
      </c>
    </row>
    <row r="4" spans="1:7" s="14" customFormat="1" ht="153" x14ac:dyDescent="0.2">
      <c r="A4" s="88" t="s">
        <v>88</v>
      </c>
      <c r="B4" s="50" t="s">
        <v>109</v>
      </c>
    </row>
    <row r="5" spans="1:7" s="14" customFormat="1" ht="63.75" x14ac:dyDescent="0.2">
      <c r="A5" s="89" t="s">
        <v>77</v>
      </c>
      <c r="B5" s="90" t="s">
        <v>90</v>
      </c>
      <c r="C5" s="60"/>
      <c r="D5" s="60"/>
      <c r="E5" s="60"/>
      <c r="F5" s="60"/>
      <c r="G5" s="60"/>
    </row>
    <row r="6" spans="1:7" s="14" customFormat="1" ht="165.75" x14ac:dyDescent="0.2">
      <c r="A6" s="87" t="s">
        <v>42</v>
      </c>
      <c r="B6" s="50" t="s">
        <v>55</v>
      </c>
      <c r="C6" s="17"/>
      <c r="D6" s="17"/>
      <c r="E6" s="17"/>
      <c r="F6" s="17"/>
      <c r="G6" s="17"/>
    </row>
    <row r="7" spans="1:7" s="14" customFormat="1" ht="38.25" x14ac:dyDescent="0.2">
      <c r="A7" s="87" t="s">
        <v>17</v>
      </c>
      <c r="B7" s="50" t="s">
        <v>169</v>
      </c>
      <c r="C7" s="17"/>
      <c r="D7" s="17"/>
      <c r="E7" s="17"/>
      <c r="F7" s="17"/>
      <c r="G7" s="17"/>
    </row>
    <row r="8" spans="1:7" s="14" customFormat="1" ht="178.5" x14ac:dyDescent="0.2">
      <c r="A8" s="87" t="s">
        <v>110</v>
      </c>
      <c r="B8" s="50" t="s">
        <v>111</v>
      </c>
      <c r="C8" s="17"/>
      <c r="D8" s="17"/>
      <c r="E8" s="17"/>
      <c r="F8" s="17"/>
      <c r="G8" s="17"/>
    </row>
    <row r="9" spans="1:7" s="14" customFormat="1" x14ac:dyDescent="0.2">
      <c r="A9" s="87" t="s">
        <v>43</v>
      </c>
      <c r="B9" s="50" t="s">
        <v>44</v>
      </c>
      <c r="C9" s="17"/>
      <c r="D9" s="17"/>
      <c r="E9" s="17"/>
      <c r="F9" s="17"/>
      <c r="G9" s="17"/>
    </row>
    <row r="10" spans="1:7" s="14" customFormat="1" ht="25.5" x14ac:dyDescent="0.2">
      <c r="A10" s="87" t="s">
        <v>45</v>
      </c>
      <c r="B10" s="50" t="s">
        <v>46</v>
      </c>
      <c r="C10" s="17"/>
      <c r="D10" s="17"/>
      <c r="E10" s="17"/>
      <c r="F10" s="17"/>
      <c r="G10" s="17"/>
    </row>
    <row r="11" spans="1:7" s="14" customFormat="1" ht="25.5" x14ac:dyDescent="0.2">
      <c r="A11" s="87" t="s">
        <v>47</v>
      </c>
      <c r="B11" s="50" t="s">
        <v>48</v>
      </c>
      <c r="C11" s="17"/>
      <c r="D11" s="17"/>
      <c r="E11" s="17"/>
      <c r="F11" s="17"/>
      <c r="G11" s="17"/>
    </row>
    <row r="12" spans="1:7" s="14" customFormat="1" ht="25.5" x14ac:dyDescent="0.2">
      <c r="A12" s="87" t="s">
        <v>49</v>
      </c>
      <c r="B12" s="50" t="s">
        <v>59</v>
      </c>
      <c r="C12" s="17"/>
      <c r="D12" s="17"/>
      <c r="E12" s="17"/>
      <c r="F12" s="17"/>
      <c r="G12" s="17"/>
    </row>
    <row r="13" spans="1:7" s="14" customFormat="1" x14ac:dyDescent="0.2">
      <c r="A13" s="87" t="s">
        <v>50</v>
      </c>
      <c r="B13" s="50" t="s">
        <v>51</v>
      </c>
      <c r="C13" s="17"/>
      <c r="D13" s="17"/>
      <c r="E13" s="17"/>
      <c r="F13" s="17"/>
      <c r="G13" s="17"/>
    </row>
    <row r="14" spans="1:7" s="14" customFormat="1" x14ac:dyDescent="0.2">
      <c r="A14" s="87" t="s">
        <v>52</v>
      </c>
      <c r="B14" s="50" t="s">
        <v>53</v>
      </c>
      <c r="C14" s="17"/>
      <c r="D14" s="17"/>
      <c r="E14" s="17"/>
      <c r="F14" s="17"/>
      <c r="G14" s="17"/>
    </row>
    <row r="15" spans="1:7" s="14" customFormat="1" ht="89.25" x14ac:dyDescent="0.2">
      <c r="A15" s="87" t="s">
        <v>54</v>
      </c>
      <c r="B15" s="50" t="s">
        <v>56</v>
      </c>
      <c r="C15" s="17"/>
      <c r="D15" s="17"/>
      <c r="E15" s="17"/>
      <c r="F15" s="17"/>
      <c r="G15" s="17"/>
    </row>
  </sheetData>
  <phoneticPr fontId="1" type="noConversion"/>
  <pageMargins left="0.25" right="0.25" top="0.75" bottom="0.75" header="0.3" footer="0.3"/>
  <pageSetup paperSize="9" scale="85" orientation="portrait" r:id="rId1"/>
  <headerFooter alignWithMargins="0"/>
  <colBreaks count="1" manualBreakCount="1">
    <brk id="2"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Normal="100" workbookViewId="0">
      <selection activeCell="A3" sqref="A3:XFD12"/>
    </sheetView>
  </sheetViews>
  <sheetFormatPr defaultColWidth="8.75" defaultRowHeight="12.75" x14ac:dyDescent="0.2"/>
  <cols>
    <col min="1" max="1" width="8.25" style="1" customWidth="1"/>
    <col min="2" max="2" width="9.75" style="1" bestFit="1" customWidth="1"/>
    <col min="3" max="3" width="9.5" style="1" bestFit="1" customWidth="1"/>
    <col min="4" max="5" width="8.5" style="1" bestFit="1" customWidth="1"/>
    <col min="6" max="6" width="8.625" style="1" customWidth="1"/>
    <col min="7" max="16384" width="8.75" style="1"/>
  </cols>
  <sheetData>
    <row r="1" spans="1:15" x14ac:dyDescent="0.2">
      <c r="A1" s="12" t="s">
        <v>98</v>
      </c>
      <c r="B1" s="5"/>
      <c r="C1" s="5"/>
      <c r="D1" s="5"/>
      <c r="E1" s="5"/>
      <c r="F1" s="5"/>
      <c r="G1" s="5"/>
    </row>
    <row r="3" spans="1:15" s="14" customFormat="1" x14ac:dyDescent="0.2">
      <c r="A3" s="19"/>
      <c r="B3" s="22" t="s">
        <v>14</v>
      </c>
      <c r="C3" s="22" t="s">
        <v>15</v>
      </c>
      <c r="D3" s="22" t="s">
        <v>16</v>
      </c>
      <c r="E3" s="22" t="s">
        <v>17</v>
      </c>
      <c r="F3" s="22" t="s">
        <v>12</v>
      </c>
      <c r="G3" s="60"/>
      <c r="H3" s="69"/>
    </row>
    <row r="4" spans="1:15" s="14" customFormat="1" x14ac:dyDescent="0.2">
      <c r="A4" s="20" t="s">
        <v>0</v>
      </c>
      <c r="B4" s="62">
        <v>101206.7</v>
      </c>
      <c r="C4" s="62">
        <v>22621.8</v>
      </c>
      <c r="D4" s="62">
        <v>4021.13</v>
      </c>
      <c r="E4" s="62">
        <v>1231.32</v>
      </c>
      <c r="F4" s="62">
        <v>129080.95</v>
      </c>
      <c r="G4" s="17"/>
      <c r="I4" s="63"/>
      <c r="J4" s="63"/>
      <c r="K4" s="63"/>
      <c r="L4" s="63"/>
      <c r="M4" s="63"/>
      <c r="N4" s="54"/>
      <c r="O4" s="54"/>
    </row>
    <row r="5" spans="1:15" s="14" customFormat="1" x14ac:dyDescent="0.2">
      <c r="A5" s="20" t="s">
        <v>1</v>
      </c>
      <c r="B5" s="62">
        <v>53061.21</v>
      </c>
      <c r="C5" s="62">
        <v>9442.02</v>
      </c>
      <c r="D5" s="62">
        <v>1748.87</v>
      </c>
      <c r="E5" s="62">
        <v>2858.37</v>
      </c>
      <c r="F5" s="62">
        <v>67110.47</v>
      </c>
      <c r="G5" s="17"/>
      <c r="I5" s="63"/>
      <c r="J5" s="63"/>
      <c r="K5" s="63"/>
      <c r="L5" s="63"/>
      <c r="M5" s="63"/>
      <c r="N5" s="54"/>
      <c r="O5" s="54"/>
    </row>
    <row r="6" spans="1:15" s="14" customFormat="1" x14ac:dyDescent="0.2">
      <c r="A6" s="20" t="s">
        <v>12</v>
      </c>
      <c r="B6" s="62">
        <v>154267.91</v>
      </c>
      <c r="C6" s="62">
        <v>32063.82</v>
      </c>
      <c r="D6" s="62">
        <v>5770</v>
      </c>
      <c r="E6" s="62">
        <v>4089.69</v>
      </c>
      <c r="F6" s="62">
        <v>196191.42</v>
      </c>
      <c r="G6" s="17"/>
      <c r="I6" s="63"/>
      <c r="J6" s="63"/>
      <c r="K6" s="63"/>
      <c r="L6" s="63"/>
      <c r="M6" s="63"/>
      <c r="N6" s="54"/>
      <c r="O6" s="54"/>
    </row>
    <row r="7" spans="1:15" s="14" customFormat="1" x14ac:dyDescent="0.2">
      <c r="A7" s="18"/>
      <c r="B7" s="18"/>
      <c r="C7" s="18"/>
      <c r="D7" s="18"/>
      <c r="E7" s="18"/>
      <c r="F7" s="21"/>
      <c r="G7" s="17"/>
      <c r="I7" s="64"/>
      <c r="J7" s="54"/>
      <c r="K7" s="54"/>
      <c r="L7" s="54"/>
      <c r="M7" s="54"/>
      <c r="N7" s="54"/>
    </row>
    <row r="8" spans="1:15" s="14" customFormat="1" x14ac:dyDescent="0.2">
      <c r="A8" s="17"/>
      <c r="B8" s="17"/>
      <c r="C8" s="17"/>
      <c r="D8" s="17"/>
      <c r="E8" s="17"/>
      <c r="F8" s="17"/>
      <c r="G8" s="17"/>
      <c r="I8" s="65"/>
      <c r="J8" s="66"/>
      <c r="K8" s="66"/>
      <c r="L8" s="66"/>
      <c r="M8" s="66"/>
      <c r="N8" s="54"/>
      <c r="O8" s="54"/>
    </row>
    <row r="9" spans="1:15" s="14" customFormat="1" x14ac:dyDescent="0.2">
      <c r="A9" s="16" t="s">
        <v>13</v>
      </c>
      <c r="B9" s="23" t="s">
        <v>14</v>
      </c>
      <c r="C9" s="23" t="s">
        <v>15</v>
      </c>
      <c r="D9" s="23" t="s">
        <v>16</v>
      </c>
      <c r="E9" s="23" t="s">
        <v>17</v>
      </c>
      <c r="F9" s="23" t="s">
        <v>12</v>
      </c>
      <c r="G9" s="17"/>
      <c r="I9" s="65"/>
      <c r="J9" s="66"/>
      <c r="K9" s="66"/>
      <c r="L9" s="66"/>
      <c r="M9" s="66"/>
      <c r="N9" s="66"/>
      <c r="O9" s="66"/>
    </row>
    <row r="10" spans="1:15" s="14" customFormat="1" x14ac:dyDescent="0.2">
      <c r="A10" s="16" t="s">
        <v>0</v>
      </c>
      <c r="B10" s="67">
        <v>0.65600000000000003</v>
      </c>
      <c r="C10" s="67">
        <v>0.70550000000000002</v>
      </c>
      <c r="D10" s="67">
        <v>0.69689999999999996</v>
      </c>
      <c r="E10" s="67">
        <v>0.30109999999999998</v>
      </c>
      <c r="F10" s="67">
        <v>0.65790000000000004</v>
      </c>
      <c r="G10" s="17"/>
      <c r="I10" s="68"/>
      <c r="J10" s="66"/>
      <c r="K10" s="66"/>
      <c r="L10" s="66"/>
      <c r="M10" s="66"/>
      <c r="N10" s="66"/>
      <c r="O10" s="66"/>
    </row>
    <row r="11" spans="1:15" s="14" customFormat="1" x14ac:dyDescent="0.2">
      <c r="A11" s="16" t="s">
        <v>1</v>
      </c>
      <c r="B11" s="67">
        <v>0.34399999999999997</v>
      </c>
      <c r="C11" s="67">
        <v>0.29449999999999998</v>
      </c>
      <c r="D11" s="67">
        <v>0.30309999999999998</v>
      </c>
      <c r="E11" s="67">
        <v>0.69889999999999997</v>
      </c>
      <c r="F11" s="67">
        <v>0.34210000000000002</v>
      </c>
      <c r="G11" s="17"/>
      <c r="I11" s="65"/>
      <c r="J11" s="66"/>
      <c r="K11" s="66"/>
      <c r="L11" s="66"/>
      <c r="M11" s="66"/>
      <c r="N11" s="66"/>
      <c r="O11" s="66"/>
    </row>
    <row r="12" spans="1:15" s="14" customFormat="1" x14ac:dyDescent="0.2">
      <c r="A12" s="16" t="s">
        <v>12</v>
      </c>
      <c r="B12" s="15">
        <v>1</v>
      </c>
      <c r="C12" s="15">
        <v>1</v>
      </c>
      <c r="D12" s="15">
        <v>1</v>
      </c>
      <c r="E12" s="15">
        <v>1</v>
      </c>
      <c r="F12" s="15">
        <v>1</v>
      </c>
      <c r="G12" s="17"/>
      <c r="I12" s="68"/>
      <c r="J12" s="66"/>
      <c r="K12" s="66"/>
      <c r="L12" s="66"/>
      <c r="M12" s="66"/>
      <c r="N12" s="66"/>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Normal="100" workbookViewId="0">
      <selection activeCell="I16" sqref="I16"/>
    </sheetView>
  </sheetViews>
  <sheetFormatPr defaultColWidth="8.75" defaultRowHeight="12.75" x14ac:dyDescent="0.2"/>
  <cols>
    <col min="1" max="1" width="9.375" style="1" bestFit="1" customWidth="1"/>
    <col min="2" max="4" width="7.75" style="1" customWidth="1"/>
    <col min="5" max="5" width="8.875" style="1" customWidth="1"/>
    <col min="6" max="16384" width="8.75" style="1"/>
  </cols>
  <sheetData>
    <row r="1" spans="1:14" x14ac:dyDescent="0.2">
      <c r="A1" s="11" t="s">
        <v>99</v>
      </c>
    </row>
    <row r="2" spans="1:14" x14ac:dyDescent="0.2">
      <c r="A2" s="3"/>
      <c r="B2" s="3"/>
      <c r="C2" s="3"/>
      <c r="D2" s="3"/>
      <c r="E2" s="3"/>
      <c r="F2" s="3"/>
    </row>
    <row r="3" spans="1:14" s="14" customFormat="1" x14ac:dyDescent="0.2">
      <c r="A3" s="19"/>
      <c r="B3" s="22" t="s">
        <v>18</v>
      </c>
      <c r="C3" s="22" t="s">
        <v>19</v>
      </c>
      <c r="D3" s="22" t="s">
        <v>16</v>
      </c>
      <c r="E3" s="22" t="s">
        <v>12</v>
      </c>
      <c r="F3" s="60"/>
      <c r="G3" s="5"/>
      <c r="I3" s="54"/>
      <c r="J3" s="54"/>
      <c r="K3" s="54"/>
      <c r="L3" s="54"/>
      <c r="M3" s="63"/>
    </row>
    <row r="4" spans="1:14" s="14" customFormat="1" x14ac:dyDescent="0.2">
      <c r="A4" s="20" t="s">
        <v>0</v>
      </c>
      <c r="B4" s="70">
        <v>87651</v>
      </c>
      <c r="C4" s="70">
        <v>60960</v>
      </c>
      <c r="D4" s="70">
        <v>12099</v>
      </c>
      <c r="E4" s="70">
        <v>160710</v>
      </c>
      <c r="F4" s="18"/>
      <c r="G4" s="71"/>
      <c r="I4" s="63"/>
      <c r="J4" s="63"/>
      <c r="K4" s="63"/>
      <c r="L4" s="63"/>
      <c r="M4" s="63"/>
    </row>
    <row r="5" spans="1:14" s="14" customFormat="1" x14ac:dyDescent="0.2">
      <c r="A5" s="20" t="s">
        <v>1</v>
      </c>
      <c r="B5" s="70">
        <v>61080</v>
      </c>
      <c r="C5" s="70">
        <v>7237</v>
      </c>
      <c r="D5" s="70">
        <v>5686</v>
      </c>
      <c r="E5" s="70">
        <v>74003</v>
      </c>
      <c r="F5" s="18"/>
      <c r="G5" s="69"/>
      <c r="I5" s="63"/>
      <c r="J5" s="63"/>
      <c r="K5" s="63"/>
      <c r="L5" s="63"/>
      <c r="M5" s="63"/>
    </row>
    <row r="6" spans="1:14" s="14" customFormat="1" x14ac:dyDescent="0.2">
      <c r="A6" s="20" t="s">
        <v>12</v>
      </c>
      <c r="B6" s="70">
        <v>148731</v>
      </c>
      <c r="C6" s="70">
        <v>68197</v>
      </c>
      <c r="D6" s="70">
        <v>17785</v>
      </c>
      <c r="E6" s="70">
        <v>234713</v>
      </c>
      <c r="F6" s="60"/>
      <c r="G6" s="17"/>
      <c r="I6" s="63"/>
      <c r="J6" s="63"/>
      <c r="K6" s="63"/>
      <c r="L6" s="63"/>
      <c r="M6" s="63"/>
      <c r="N6" s="63"/>
    </row>
    <row r="7" spans="1:14" s="14" customFormat="1" x14ac:dyDescent="0.2">
      <c r="A7" s="17"/>
      <c r="B7" s="17"/>
      <c r="C7" s="17"/>
      <c r="D7" s="17"/>
      <c r="E7" s="17"/>
      <c r="F7" s="17"/>
      <c r="G7" s="17"/>
      <c r="I7" s="66"/>
      <c r="J7" s="66"/>
      <c r="K7" s="66"/>
      <c r="L7" s="66"/>
    </row>
    <row r="8" spans="1:14" s="14" customFormat="1" x14ac:dyDescent="0.2">
      <c r="A8" s="16" t="s">
        <v>13</v>
      </c>
      <c r="B8" s="23" t="s">
        <v>18</v>
      </c>
      <c r="C8" s="23" t="s">
        <v>19</v>
      </c>
      <c r="D8" s="23" t="s">
        <v>16</v>
      </c>
      <c r="E8" s="23" t="s">
        <v>12</v>
      </c>
      <c r="F8" s="17"/>
      <c r="G8" s="17"/>
      <c r="H8" s="66"/>
      <c r="I8" s="54"/>
      <c r="J8" s="54"/>
      <c r="K8" s="54"/>
      <c r="L8" s="54"/>
      <c r="M8" s="66"/>
    </row>
    <row r="9" spans="1:14" s="14" customFormat="1" x14ac:dyDescent="0.2">
      <c r="A9" s="16" t="s">
        <v>0</v>
      </c>
      <c r="B9" s="67">
        <v>0.58930000000000005</v>
      </c>
      <c r="C9" s="67">
        <v>0.89390000000000003</v>
      </c>
      <c r="D9" s="67">
        <v>0.68030000000000002</v>
      </c>
      <c r="E9" s="67">
        <v>0.68469999999999998</v>
      </c>
      <c r="F9" s="17"/>
      <c r="G9" s="17"/>
      <c r="H9" s="66"/>
      <c r="I9" s="54"/>
      <c r="J9" s="66"/>
      <c r="K9" s="66"/>
      <c r="L9" s="66"/>
      <c r="M9" s="66"/>
    </row>
    <row r="10" spans="1:14" s="14" customFormat="1" x14ac:dyDescent="0.2">
      <c r="A10" s="16" t="s">
        <v>1</v>
      </c>
      <c r="B10" s="67">
        <v>0.41070000000000001</v>
      </c>
      <c r="C10" s="67">
        <v>0.1061</v>
      </c>
      <c r="D10" s="67">
        <v>0.31969999999999998</v>
      </c>
      <c r="E10" s="67">
        <v>0.31530000000000002</v>
      </c>
      <c r="F10" s="17"/>
      <c r="G10" s="17"/>
      <c r="H10" s="66"/>
      <c r="I10" s="54"/>
      <c r="J10" s="66"/>
      <c r="K10" s="66"/>
      <c r="L10" s="66"/>
      <c r="M10" s="66"/>
    </row>
    <row r="11" spans="1:14" s="14" customFormat="1" x14ac:dyDescent="0.2">
      <c r="A11" s="16" t="s">
        <v>12</v>
      </c>
      <c r="B11" s="15">
        <v>1</v>
      </c>
      <c r="C11" s="15">
        <v>1</v>
      </c>
      <c r="D11" s="15">
        <v>1</v>
      </c>
      <c r="E11" s="15">
        <v>1</v>
      </c>
      <c r="F11" s="17"/>
      <c r="G11" s="17"/>
      <c r="H11" s="66"/>
      <c r="I11" s="66"/>
      <c r="J11" s="66"/>
      <c r="K11" s="66"/>
      <c r="L11" s="66"/>
      <c r="M11" s="66"/>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election activeCell="D19" sqref="D19"/>
    </sheetView>
  </sheetViews>
  <sheetFormatPr defaultColWidth="9" defaultRowHeight="12.75" x14ac:dyDescent="0.2"/>
  <cols>
    <col min="1" max="1" width="14" style="1" bestFit="1" customWidth="1"/>
    <col min="2" max="2" width="8.875" style="1" bestFit="1" customWidth="1"/>
    <col min="3" max="3" width="10.75" style="1" customWidth="1"/>
    <col min="4" max="4" width="9" style="1"/>
    <col min="5" max="5" width="19.125" style="1" customWidth="1"/>
    <col min="6" max="8" width="9" style="1"/>
    <col min="9" max="9" width="2.875" style="1" customWidth="1"/>
    <col min="10" max="10" width="20.125" style="1" customWidth="1"/>
    <col min="11" max="12" width="10.375" style="1" customWidth="1"/>
    <col min="13" max="16384" width="9" style="1"/>
  </cols>
  <sheetData>
    <row r="1" spans="1:13" x14ac:dyDescent="0.2">
      <c r="A1" s="11" t="s">
        <v>127</v>
      </c>
      <c r="E1" s="6"/>
      <c r="F1" s="7"/>
      <c r="G1" s="7"/>
      <c r="H1" s="7"/>
      <c r="I1" s="7"/>
      <c r="J1" s="7"/>
      <c r="K1" s="7"/>
      <c r="L1" s="7"/>
      <c r="M1" s="7"/>
    </row>
    <row r="3" spans="1:13" ht="14.25" x14ac:dyDescent="0.2">
      <c r="A3" s="24" t="s">
        <v>13</v>
      </c>
      <c r="B3" s="25" t="s">
        <v>0</v>
      </c>
      <c r="C3" s="25" t="s">
        <v>1</v>
      </c>
      <c r="D3" s="25" t="s">
        <v>12</v>
      </c>
    </row>
    <row r="4" spans="1:13" ht="14.25" x14ac:dyDescent="0.2">
      <c r="A4" s="25" t="s">
        <v>128</v>
      </c>
      <c r="B4" s="16">
        <v>40.96</v>
      </c>
      <c r="C4" s="16">
        <v>133.46</v>
      </c>
      <c r="D4" s="16">
        <v>174.42</v>
      </c>
    </row>
    <row r="5" spans="1:13" ht="14.25" x14ac:dyDescent="0.2">
      <c r="A5" s="25" t="s">
        <v>129</v>
      </c>
      <c r="B5" s="51">
        <v>14180.54</v>
      </c>
      <c r="C5" s="51">
        <v>5446.67</v>
      </c>
      <c r="D5" s="51">
        <v>19627.21</v>
      </c>
    </row>
    <row r="6" spans="1:13" ht="14.25" x14ac:dyDescent="0.2">
      <c r="A6" s="25" t="s">
        <v>130</v>
      </c>
      <c r="B6" s="51">
        <v>18875.89</v>
      </c>
      <c r="C6" s="51">
        <v>7529.36</v>
      </c>
      <c r="D6" s="51">
        <v>26405.25</v>
      </c>
    </row>
    <row r="7" spans="1:13" ht="14.25" x14ac:dyDescent="0.2">
      <c r="A7" s="25" t="s">
        <v>131</v>
      </c>
      <c r="B7" s="51">
        <v>22191.58</v>
      </c>
      <c r="C7" s="51">
        <v>10201.469999999999</v>
      </c>
      <c r="D7" s="51">
        <v>32393.05</v>
      </c>
    </row>
    <row r="8" spans="1:13" ht="14.25" x14ac:dyDescent="0.2">
      <c r="A8" s="25" t="s">
        <v>132</v>
      </c>
      <c r="B8" s="51">
        <v>15490.29</v>
      </c>
      <c r="C8" s="51">
        <v>8764.77</v>
      </c>
      <c r="D8" s="51">
        <v>24255.06</v>
      </c>
    </row>
    <row r="9" spans="1:13" ht="14.25" x14ac:dyDescent="0.2">
      <c r="A9" s="25" t="s">
        <v>133</v>
      </c>
      <c r="B9" s="51">
        <v>24239.42</v>
      </c>
      <c r="C9" s="51">
        <v>10532.79</v>
      </c>
      <c r="D9" s="51">
        <v>34772.21</v>
      </c>
    </row>
    <row r="10" spans="1:13" ht="14.25" x14ac:dyDescent="0.2">
      <c r="A10" s="25" t="s">
        <v>134</v>
      </c>
      <c r="B10" s="51">
        <v>17160.86</v>
      </c>
      <c r="C10" s="51">
        <v>9075.51</v>
      </c>
      <c r="D10" s="51">
        <v>26236.37</v>
      </c>
    </row>
    <row r="11" spans="1:13" ht="14.25" x14ac:dyDescent="0.2">
      <c r="A11" s="25" t="s">
        <v>135</v>
      </c>
      <c r="B11" s="51">
        <v>9595.61</v>
      </c>
      <c r="C11" s="51">
        <v>6430.98</v>
      </c>
      <c r="D11" s="51">
        <v>16026.59</v>
      </c>
    </row>
    <row r="12" spans="1:13" ht="14.25" x14ac:dyDescent="0.2">
      <c r="A12" s="25" t="s">
        <v>136</v>
      </c>
      <c r="B12" s="51">
        <v>5432.74</v>
      </c>
      <c r="C12" s="51">
        <v>5295.17</v>
      </c>
      <c r="D12" s="51">
        <v>10727.91</v>
      </c>
    </row>
    <row r="13" spans="1:13" ht="28.5" x14ac:dyDescent="0.2">
      <c r="A13" s="25" t="s">
        <v>137</v>
      </c>
      <c r="B13" s="51">
        <v>1873.06</v>
      </c>
      <c r="C13" s="51">
        <v>3700.29</v>
      </c>
      <c r="D13" s="51">
        <v>5573.35</v>
      </c>
    </row>
    <row r="14" spans="1:13" ht="14.25" x14ac:dyDescent="0.2">
      <c r="A14" s="25" t="s">
        <v>12</v>
      </c>
      <c r="B14" s="51">
        <v>129080.95</v>
      </c>
      <c r="C14" s="51">
        <v>67110.47</v>
      </c>
      <c r="D14" s="51">
        <v>196191.42</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Normal="100" workbookViewId="0">
      <selection activeCell="D13" sqref="D13"/>
    </sheetView>
  </sheetViews>
  <sheetFormatPr defaultColWidth="9" defaultRowHeight="12.75" x14ac:dyDescent="0.2"/>
  <cols>
    <col min="1" max="1" width="14" style="1" bestFit="1" customWidth="1"/>
    <col min="2" max="2" width="9.75" style="1" bestFit="1" customWidth="1"/>
    <col min="3" max="3" width="9.5" style="1" bestFit="1" customWidth="1"/>
    <col min="4" max="4" width="9" style="1" bestFit="1" customWidth="1"/>
    <col min="5" max="5" width="7.5" style="1" bestFit="1" customWidth="1"/>
    <col min="6" max="6" width="6.875" style="1" bestFit="1" customWidth="1"/>
    <col min="7" max="7" width="9" style="1"/>
    <col min="8" max="8" width="19.125" style="1" customWidth="1"/>
    <col min="9" max="11" width="9" style="1"/>
    <col min="12" max="12" width="2.875" style="1" customWidth="1"/>
    <col min="13" max="13" width="20.125" style="1" customWidth="1"/>
    <col min="14" max="15" width="10.375" style="1" customWidth="1"/>
    <col min="16" max="16384" width="9" style="1"/>
  </cols>
  <sheetData>
    <row r="1" spans="1:6" x14ac:dyDescent="0.2">
      <c r="A1" s="11" t="s">
        <v>100</v>
      </c>
    </row>
    <row r="3" spans="1:6" x14ac:dyDescent="0.2">
      <c r="A3" s="26" t="s">
        <v>13</v>
      </c>
      <c r="B3" s="27" t="s">
        <v>14</v>
      </c>
      <c r="C3" s="27" t="s">
        <v>15</v>
      </c>
      <c r="D3" s="27" t="s">
        <v>16</v>
      </c>
      <c r="E3" s="27" t="s">
        <v>17</v>
      </c>
      <c r="F3" s="27" t="s">
        <v>12</v>
      </c>
    </row>
    <row r="4" spans="1:6" x14ac:dyDescent="0.2">
      <c r="A4" s="26" t="s">
        <v>0</v>
      </c>
      <c r="B4" s="72">
        <v>77367</v>
      </c>
      <c r="C4" s="72">
        <v>67065</v>
      </c>
      <c r="D4" s="72">
        <v>65047</v>
      </c>
      <c r="E4" s="72">
        <v>182831</v>
      </c>
      <c r="F4" s="72">
        <v>75587</v>
      </c>
    </row>
    <row r="5" spans="1:6" x14ac:dyDescent="0.2">
      <c r="A5" s="26" t="s">
        <v>1</v>
      </c>
      <c r="B5" s="72">
        <v>82083</v>
      </c>
      <c r="C5" s="72">
        <v>76131</v>
      </c>
      <c r="D5" s="72">
        <v>62915</v>
      </c>
      <c r="E5" s="72">
        <v>192805</v>
      </c>
      <c r="F5" s="72">
        <v>84971</v>
      </c>
    </row>
    <row r="6" spans="1:6" x14ac:dyDescent="0.2">
      <c r="A6" s="26" t="s">
        <v>12</v>
      </c>
      <c r="B6" s="72">
        <v>78856</v>
      </c>
      <c r="C6" s="72">
        <v>69454</v>
      </c>
      <c r="D6" s="72">
        <v>64365</v>
      </c>
      <c r="E6" s="72">
        <v>189724</v>
      </c>
      <c r="F6" s="72">
        <v>78546</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C26" sqref="C26"/>
    </sheetView>
  </sheetViews>
  <sheetFormatPr defaultColWidth="9" defaultRowHeight="12.75" x14ac:dyDescent="0.2"/>
  <cols>
    <col min="1" max="1" width="9" style="1"/>
    <col min="2" max="2" width="9.125" style="1" bestFit="1" customWidth="1"/>
    <col min="3" max="3" width="9.75" style="1" bestFit="1" customWidth="1"/>
    <col min="4" max="4" width="10" style="1" customWidth="1"/>
    <col min="5" max="7" width="7.25" style="1" bestFit="1" customWidth="1"/>
    <col min="8" max="8" width="8.125" style="1" customWidth="1"/>
    <col min="9" max="9" width="8.875" style="1" bestFit="1" customWidth="1"/>
    <col min="10" max="10" width="7.25" style="1" bestFit="1" customWidth="1"/>
    <col min="11" max="11" width="8.75" style="1" customWidth="1"/>
    <col min="12" max="12" width="8.875" style="1" bestFit="1" customWidth="1"/>
    <col min="13" max="13" width="10.375" style="1" bestFit="1" customWidth="1"/>
    <col min="14" max="14" width="7.25" style="1" bestFit="1" customWidth="1"/>
    <col min="15" max="16384" width="9" style="1"/>
  </cols>
  <sheetData>
    <row r="1" spans="1:7" x14ac:dyDescent="0.2">
      <c r="A1" s="11" t="s">
        <v>138</v>
      </c>
      <c r="G1" s="2"/>
    </row>
    <row r="3" spans="1:7" x14ac:dyDescent="0.2">
      <c r="A3" s="28" t="s">
        <v>13</v>
      </c>
      <c r="B3" s="29" t="s">
        <v>0</v>
      </c>
      <c r="C3" s="29" t="s">
        <v>1</v>
      </c>
      <c r="D3" s="29" t="s">
        <v>102</v>
      </c>
    </row>
    <row r="4" spans="1:7" x14ac:dyDescent="0.2">
      <c r="A4" s="28" t="s">
        <v>20</v>
      </c>
      <c r="B4" s="62">
        <v>367.11</v>
      </c>
      <c r="C4" s="62">
        <v>208.6</v>
      </c>
      <c r="D4" s="62">
        <v>575.71</v>
      </c>
    </row>
    <row r="5" spans="1:7" x14ac:dyDescent="0.2">
      <c r="A5" s="28" t="s">
        <v>21</v>
      </c>
      <c r="B5" s="62">
        <v>6405.31</v>
      </c>
      <c r="C5" s="62">
        <v>2405.91</v>
      </c>
      <c r="D5" s="62">
        <v>8811.2199999999993</v>
      </c>
    </row>
    <row r="6" spans="1:7" x14ac:dyDescent="0.2">
      <c r="A6" s="28" t="s">
        <v>22</v>
      </c>
      <c r="B6" s="62">
        <v>13812.19</v>
      </c>
      <c r="C6" s="62">
        <v>5891.6</v>
      </c>
      <c r="D6" s="62">
        <v>19703.79</v>
      </c>
    </row>
    <row r="7" spans="1:7" x14ac:dyDescent="0.2">
      <c r="A7" s="28" t="s">
        <v>23</v>
      </c>
      <c r="B7" s="62">
        <v>14601.77</v>
      </c>
      <c r="C7" s="62">
        <v>7793.49</v>
      </c>
      <c r="D7" s="62">
        <v>22395.26</v>
      </c>
    </row>
    <row r="8" spans="1:7" x14ac:dyDescent="0.2">
      <c r="A8" s="28" t="s">
        <v>24</v>
      </c>
      <c r="B8" s="62">
        <v>14519.41</v>
      </c>
      <c r="C8" s="62">
        <v>8409.4599999999991</v>
      </c>
      <c r="D8" s="62">
        <v>22928.87</v>
      </c>
    </row>
    <row r="9" spans="1:7" x14ac:dyDescent="0.2">
      <c r="A9" s="28" t="s">
        <v>25</v>
      </c>
      <c r="B9" s="62">
        <v>17965.84</v>
      </c>
      <c r="C9" s="62">
        <v>9846.82</v>
      </c>
      <c r="D9" s="62">
        <v>27812.66</v>
      </c>
    </row>
    <row r="10" spans="1:7" x14ac:dyDescent="0.2">
      <c r="A10" s="28" t="s">
        <v>26</v>
      </c>
      <c r="B10" s="62">
        <v>18087.34</v>
      </c>
      <c r="C10" s="62">
        <v>9414.7000000000007</v>
      </c>
      <c r="D10" s="62">
        <v>27502.04</v>
      </c>
    </row>
    <row r="11" spans="1:7" x14ac:dyDescent="0.2">
      <c r="A11" s="28" t="s">
        <v>27</v>
      </c>
      <c r="B11" s="62">
        <v>18602.88</v>
      </c>
      <c r="C11" s="62">
        <v>9364.5400000000009</v>
      </c>
      <c r="D11" s="62">
        <v>27967.42</v>
      </c>
    </row>
    <row r="12" spans="1:7" x14ac:dyDescent="0.2">
      <c r="A12" s="28" t="s">
        <v>28</v>
      </c>
      <c r="B12" s="62">
        <v>14894.43</v>
      </c>
      <c r="C12" s="62">
        <v>7957.35</v>
      </c>
      <c r="D12" s="62">
        <v>22851.78</v>
      </c>
    </row>
    <row r="13" spans="1:7" x14ac:dyDescent="0.2">
      <c r="A13" s="28" t="s">
        <v>29</v>
      </c>
      <c r="B13" s="62">
        <v>7484.27</v>
      </c>
      <c r="C13" s="62">
        <v>4284.05</v>
      </c>
      <c r="D13" s="62">
        <v>11768.32</v>
      </c>
    </row>
    <row r="14" spans="1:7" x14ac:dyDescent="0.2">
      <c r="A14" s="28" t="s">
        <v>30</v>
      </c>
      <c r="B14" s="62">
        <v>2340.4</v>
      </c>
      <c r="C14" s="62">
        <v>1533.95</v>
      </c>
      <c r="D14" s="62">
        <v>3874.35</v>
      </c>
    </row>
    <row r="15" spans="1:7" x14ac:dyDescent="0.2">
      <c r="A15" s="28" t="s">
        <v>103</v>
      </c>
      <c r="B15" s="62">
        <v>129080.95</v>
      </c>
      <c r="C15" s="62">
        <v>67110.47</v>
      </c>
      <c r="D15" s="62">
        <v>196191.42</v>
      </c>
    </row>
    <row r="17" spans="1:13" x14ac:dyDescent="0.2">
      <c r="A17" s="31" t="s">
        <v>13</v>
      </c>
      <c r="B17" s="32" t="s">
        <v>20</v>
      </c>
      <c r="C17" s="32" t="s">
        <v>21</v>
      </c>
      <c r="D17" s="32" t="s">
        <v>22</v>
      </c>
      <c r="E17" s="32" t="s">
        <v>23</v>
      </c>
      <c r="F17" s="32" t="s">
        <v>24</v>
      </c>
      <c r="G17" s="32" t="s">
        <v>25</v>
      </c>
      <c r="H17" s="32" t="s">
        <v>26</v>
      </c>
      <c r="I17" s="32" t="s">
        <v>27</v>
      </c>
      <c r="J17" s="32" t="s">
        <v>28</v>
      </c>
      <c r="K17" s="32" t="s">
        <v>29</v>
      </c>
      <c r="L17" s="32" t="s">
        <v>30</v>
      </c>
      <c r="M17" s="32" t="s">
        <v>12</v>
      </c>
    </row>
    <row r="18" spans="1:13" x14ac:dyDescent="0.2">
      <c r="A18" s="33" t="s">
        <v>0</v>
      </c>
      <c r="B18" s="67">
        <v>0.63770000000000004</v>
      </c>
      <c r="C18" s="67">
        <v>0.72689999999999999</v>
      </c>
      <c r="D18" s="67">
        <v>0.70099999999999996</v>
      </c>
      <c r="E18" s="67">
        <v>0.65200000000000002</v>
      </c>
      <c r="F18" s="67">
        <v>0.63319999999999999</v>
      </c>
      <c r="G18" s="67">
        <v>0.64600000000000002</v>
      </c>
      <c r="H18" s="67">
        <v>0.65769999999999995</v>
      </c>
      <c r="I18" s="67">
        <v>0.66520000000000001</v>
      </c>
      <c r="J18" s="67">
        <v>0.65180000000000005</v>
      </c>
      <c r="K18" s="67">
        <v>0.63600000000000001</v>
      </c>
      <c r="L18" s="67">
        <v>0.60409999999999997</v>
      </c>
      <c r="M18" s="67">
        <v>0.65790000000000004</v>
      </c>
    </row>
    <row r="19" spans="1:13" x14ac:dyDescent="0.2">
      <c r="A19" s="33" t="s">
        <v>1</v>
      </c>
      <c r="B19" s="67">
        <v>0.36230000000000001</v>
      </c>
      <c r="C19" s="67">
        <v>0.27310000000000001</v>
      </c>
      <c r="D19" s="67">
        <v>0.29899999999999999</v>
      </c>
      <c r="E19" s="67">
        <v>0.34799999999999998</v>
      </c>
      <c r="F19" s="67">
        <v>0.36680000000000001</v>
      </c>
      <c r="G19" s="67">
        <v>0.35399999999999998</v>
      </c>
      <c r="H19" s="67">
        <v>0.34229999999999999</v>
      </c>
      <c r="I19" s="67">
        <v>0.33479999999999999</v>
      </c>
      <c r="J19" s="67">
        <v>0.34820000000000001</v>
      </c>
      <c r="K19" s="67">
        <v>0.36399999999999999</v>
      </c>
      <c r="L19" s="67">
        <v>0.39589999999999997</v>
      </c>
      <c r="M19" s="67">
        <v>0.34210000000000002</v>
      </c>
    </row>
    <row r="20" spans="1:13" x14ac:dyDescent="0.2">
      <c r="A20" s="31" t="s">
        <v>12</v>
      </c>
      <c r="B20" s="34">
        <v>1</v>
      </c>
      <c r="C20" s="34">
        <v>1</v>
      </c>
      <c r="D20" s="34">
        <v>1</v>
      </c>
      <c r="E20" s="34">
        <v>1</v>
      </c>
      <c r="F20" s="34">
        <v>1</v>
      </c>
      <c r="G20" s="34">
        <v>1</v>
      </c>
      <c r="H20" s="34">
        <v>1</v>
      </c>
      <c r="I20" s="34">
        <v>1</v>
      </c>
      <c r="J20" s="34">
        <v>1</v>
      </c>
      <c r="K20" s="34">
        <v>1</v>
      </c>
      <c r="L20" s="34">
        <v>1</v>
      </c>
      <c r="M20" s="34">
        <v>1</v>
      </c>
    </row>
  </sheetData>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D21" sqref="D21"/>
    </sheetView>
  </sheetViews>
  <sheetFormatPr defaultColWidth="9" defaultRowHeight="12.75" x14ac:dyDescent="0.2"/>
  <cols>
    <col min="1" max="1" width="28.875" style="1" customWidth="1"/>
    <col min="2" max="2" width="11.25" style="1" customWidth="1"/>
    <col min="3" max="3" width="8.25" style="1" customWidth="1"/>
    <col min="4" max="16384" width="9" style="1"/>
  </cols>
  <sheetData>
    <row r="1" spans="1:2" x14ac:dyDescent="0.2">
      <c r="A1" s="11" t="s">
        <v>139</v>
      </c>
    </row>
    <row r="3" spans="1:2" x14ac:dyDescent="0.2">
      <c r="A3" s="35" t="s">
        <v>75</v>
      </c>
      <c r="B3" s="13" t="s">
        <v>41</v>
      </c>
    </row>
    <row r="4" spans="1:2" ht="14.25" x14ac:dyDescent="0.2">
      <c r="A4" s="30" t="s">
        <v>60</v>
      </c>
      <c r="B4" s="73">
        <v>46.19</v>
      </c>
    </row>
    <row r="5" spans="1:2" ht="14.25" x14ac:dyDescent="0.2">
      <c r="A5" s="36" t="s">
        <v>34</v>
      </c>
      <c r="B5" s="73">
        <v>46.04</v>
      </c>
    </row>
    <row r="6" spans="1:2" ht="14.25" x14ac:dyDescent="0.2">
      <c r="A6" s="30" t="s">
        <v>61</v>
      </c>
      <c r="B6" s="73">
        <v>45.84</v>
      </c>
    </row>
    <row r="7" spans="1:2" ht="14.25" x14ac:dyDescent="0.2">
      <c r="A7" s="30" t="s">
        <v>62</v>
      </c>
      <c r="B7" s="73">
        <v>45.76</v>
      </c>
    </row>
    <row r="8" spans="1:2" ht="14.25" x14ac:dyDescent="0.2">
      <c r="A8" s="30" t="s">
        <v>63</v>
      </c>
      <c r="B8" s="73">
        <v>45.3</v>
      </c>
    </row>
    <row r="9" spans="1:2" ht="14.25" x14ac:dyDescent="0.2">
      <c r="A9" s="30" t="s">
        <v>65</v>
      </c>
      <c r="B9" s="73">
        <v>45.23</v>
      </c>
    </row>
    <row r="10" spans="1:2" ht="14.25" x14ac:dyDescent="0.2">
      <c r="A10" s="30" t="s">
        <v>64</v>
      </c>
      <c r="B10" s="73">
        <v>45.09</v>
      </c>
    </row>
    <row r="11" spans="1:2" ht="14.25" x14ac:dyDescent="0.2">
      <c r="A11" s="30" t="s">
        <v>66</v>
      </c>
      <c r="B11" s="73">
        <v>44.75</v>
      </c>
    </row>
    <row r="12" spans="1:2" ht="14.25" x14ac:dyDescent="0.2">
      <c r="A12" s="30" t="s">
        <v>67</v>
      </c>
      <c r="B12" s="73">
        <v>44.75</v>
      </c>
    </row>
    <row r="13" spans="1:2" ht="14.25" x14ac:dyDescent="0.2">
      <c r="A13" s="30" t="s">
        <v>68</v>
      </c>
      <c r="B13" s="73">
        <v>44.27</v>
      </c>
    </row>
    <row r="14" spans="1:2" ht="14.25" x14ac:dyDescent="0.2">
      <c r="A14" s="30" t="s">
        <v>69</v>
      </c>
      <c r="B14" s="73">
        <v>44</v>
      </c>
    </row>
    <row r="15" spans="1:2" ht="14.25" x14ac:dyDescent="0.2">
      <c r="A15" s="30" t="s">
        <v>32</v>
      </c>
      <c r="B15" s="73">
        <v>43.89</v>
      </c>
    </row>
    <row r="16" spans="1:2" ht="14.25" x14ac:dyDescent="0.2">
      <c r="A16" s="30" t="s">
        <v>71</v>
      </c>
      <c r="B16" s="73">
        <v>43.62</v>
      </c>
    </row>
    <row r="17" spans="1:2" ht="14.25" x14ac:dyDescent="0.2">
      <c r="A17" s="30" t="s">
        <v>70</v>
      </c>
      <c r="B17" s="73">
        <v>43.42</v>
      </c>
    </row>
    <row r="18" spans="1:2" ht="14.25" x14ac:dyDescent="0.2">
      <c r="A18" s="30" t="s">
        <v>33</v>
      </c>
      <c r="B18" s="73">
        <v>43.39</v>
      </c>
    </row>
    <row r="19" spans="1:2" ht="14.25" x14ac:dyDescent="0.2">
      <c r="A19" s="30" t="s">
        <v>72</v>
      </c>
      <c r="B19" s="73">
        <v>43.38</v>
      </c>
    </row>
    <row r="20" spans="1:2" ht="14.25" x14ac:dyDescent="0.2">
      <c r="A20" s="30" t="s">
        <v>31</v>
      </c>
      <c r="B20" s="73">
        <v>43.22</v>
      </c>
    </row>
    <row r="21" spans="1:2" ht="14.25" x14ac:dyDescent="0.2">
      <c r="A21" s="30" t="s">
        <v>73</v>
      </c>
      <c r="B21" s="73">
        <v>42.78</v>
      </c>
    </row>
    <row r="22" spans="1:2" ht="14.25" x14ac:dyDescent="0.2">
      <c r="A22" s="30" t="s">
        <v>74</v>
      </c>
      <c r="B22" s="73">
        <v>42.26</v>
      </c>
    </row>
    <row r="23" spans="1:2" x14ac:dyDescent="0.2">
      <c r="A23" s="37" t="s">
        <v>104</v>
      </c>
      <c r="B23" s="73">
        <v>44.03</v>
      </c>
    </row>
  </sheetData>
  <sortState ref="E6:F24">
    <sortCondition descending="1" ref="F6:F24"/>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I23" sqref="I23"/>
    </sheetView>
  </sheetViews>
  <sheetFormatPr defaultColWidth="8.75" defaultRowHeight="12.75" x14ac:dyDescent="0.2"/>
  <cols>
    <col min="1" max="1" width="17.875" style="1" bestFit="1" customWidth="1"/>
    <col min="2" max="2" width="10.75" style="1" bestFit="1" customWidth="1"/>
    <col min="3" max="3" width="8.125" style="1" customWidth="1"/>
    <col min="4" max="4" width="10.375" style="1" bestFit="1" customWidth="1"/>
    <col min="5" max="5" width="8.25" style="1" customWidth="1"/>
    <col min="6" max="6" width="12.5" style="1" customWidth="1"/>
    <col min="7" max="16384" width="8.75" style="1"/>
  </cols>
  <sheetData>
    <row r="1" spans="1:6" x14ac:dyDescent="0.2">
      <c r="A1" s="11" t="s">
        <v>101</v>
      </c>
    </row>
    <row r="3" spans="1:6" x14ac:dyDescent="0.2">
      <c r="A3" s="38"/>
      <c r="B3" s="97" t="s">
        <v>144</v>
      </c>
      <c r="C3" s="98"/>
      <c r="D3" s="97" t="s">
        <v>145</v>
      </c>
      <c r="E3" s="98"/>
      <c r="F3" s="99" t="s">
        <v>78</v>
      </c>
    </row>
    <row r="4" spans="1:6" x14ac:dyDescent="0.2">
      <c r="A4" s="41" t="s">
        <v>75</v>
      </c>
      <c r="B4" s="42" t="s">
        <v>36</v>
      </c>
      <c r="C4" s="41" t="s">
        <v>76</v>
      </c>
      <c r="D4" s="42" t="s">
        <v>36</v>
      </c>
      <c r="E4" s="41" t="s">
        <v>76</v>
      </c>
      <c r="F4" s="100"/>
    </row>
    <row r="5" spans="1:6" x14ac:dyDescent="0.2">
      <c r="A5" s="39" t="s">
        <v>62</v>
      </c>
      <c r="B5" s="74">
        <v>4465.62</v>
      </c>
      <c r="C5" s="75">
        <v>2.2763011230724786E-2</v>
      </c>
      <c r="D5" s="74">
        <v>4506.05</v>
      </c>
      <c r="E5" s="75">
        <v>2.2969098749156317E-2</v>
      </c>
      <c r="F5" s="76">
        <v>9.0536140558310583E-3</v>
      </c>
    </row>
    <row r="6" spans="1:6" x14ac:dyDescent="0.2">
      <c r="A6" s="40" t="s">
        <v>66</v>
      </c>
      <c r="B6" s="74">
        <v>7910.11</v>
      </c>
      <c r="C6" s="75">
        <v>4.0320923582003947E-2</v>
      </c>
      <c r="D6" s="74">
        <v>7874.24</v>
      </c>
      <c r="E6" s="75">
        <v>4.0138080166566427E-2</v>
      </c>
      <c r="F6" s="76">
        <v>-4.5347030572267504E-3</v>
      </c>
    </row>
    <row r="7" spans="1:6" x14ac:dyDescent="0.2">
      <c r="A7" s="40" t="s">
        <v>72</v>
      </c>
      <c r="B7" s="74">
        <v>17486.810000000001</v>
      </c>
      <c r="C7" s="75">
        <v>8.9137108043127397E-2</v>
      </c>
      <c r="D7" s="74">
        <v>17550.39</v>
      </c>
      <c r="E7" s="75">
        <v>8.9461200163381577E-2</v>
      </c>
      <c r="F7" s="76">
        <v>3.6358832743077843E-3</v>
      </c>
    </row>
    <row r="8" spans="1:6" x14ac:dyDescent="0.2">
      <c r="A8" s="40" t="s">
        <v>60</v>
      </c>
      <c r="B8" s="74">
        <v>3171.24</v>
      </c>
      <c r="C8" s="75">
        <v>1.6165050258491246E-2</v>
      </c>
      <c r="D8" s="74">
        <v>3186.06</v>
      </c>
      <c r="E8" s="75">
        <v>1.6240593593221775E-2</v>
      </c>
      <c r="F8" s="76">
        <v>4.6732508419420052E-3</v>
      </c>
    </row>
    <row r="9" spans="1:6" x14ac:dyDescent="0.2">
      <c r="A9" s="40" t="s">
        <v>73</v>
      </c>
      <c r="B9" s="74">
        <v>39754.300000000003</v>
      </c>
      <c r="C9" s="75">
        <v>0.20264321132778931</v>
      </c>
      <c r="D9" s="74">
        <v>39572.699999999997</v>
      </c>
      <c r="E9" s="75">
        <v>0.20171752512083491</v>
      </c>
      <c r="F9" s="76">
        <v>-4.5680593042766648E-3</v>
      </c>
    </row>
    <row r="10" spans="1:6" x14ac:dyDescent="0.2">
      <c r="A10" s="40" t="s">
        <v>67</v>
      </c>
      <c r="B10" s="74">
        <v>11613.88</v>
      </c>
      <c r="C10" s="75">
        <v>5.9200487473696821E-2</v>
      </c>
      <c r="D10" s="74">
        <v>11635.61</v>
      </c>
      <c r="E10" s="75">
        <v>5.931125378028889E-2</v>
      </c>
      <c r="F10" s="76">
        <v>1.8710370694377232E-3</v>
      </c>
    </row>
    <row r="11" spans="1:6" x14ac:dyDescent="0.2">
      <c r="A11" s="40" t="s">
        <v>65</v>
      </c>
      <c r="B11" s="74">
        <v>4689.37</v>
      </c>
      <c r="C11" s="75">
        <v>2.3903552468643525E-2</v>
      </c>
      <c r="D11" s="74">
        <v>4725.75</v>
      </c>
      <c r="E11" s="75">
        <v>2.4088995553494849E-2</v>
      </c>
      <c r="F11" s="76">
        <v>7.7579717531353056E-3</v>
      </c>
    </row>
    <row r="12" spans="1:6" x14ac:dyDescent="0.2">
      <c r="A12" s="40" t="s">
        <v>31</v>
      </c>
      <c r="B12" s="74">
        <v>9323.81</v>
      </c>
      <c r="C12" s="75">
        <v>4.752710524924738E-2</v>
      </c>
      <c r="D12" s="74">
        <v>9056.19</v>
      </c>
      <c r="E12" s="75">
        <v>4.616294146783146E-2</v>
      </c>
      <c r="F12" s="76">
        <v>-2.8702858595359513E-2</v>
      </c>
    </row>
    <row r="13" spans="1:6" x14ac:dyDescent="0.2">
      <c r="A13" s="40" t="s">
        <v>32</v>
      </c>
      <c r="B13" s="74">
        <v>15354.88</v>
      </c>
      <c r="C13" s="75">
        <v>7.8269827232597358E-2</v>
      </c>
      <c r="D13" s="74">
        <v>15646.23</v>
      </c>
      <c r="E13" s="75">
        <v>7.9754952102620263E-2</v>
      </c>
      <c r="F13" s="76">
        <v>1.8974423766255442E-2</v>
      </c>
    </row>
    <row r="14" spans="1:6" x14ac:dyDescent="0.2">
      <c r="A14" s="40" t="s">
        <v>69</v>
      </c>
      <c r="B14" s="74">
        <v>11752.39</v>
      </c>
      <c r="C14" s="75">
        <v>5.9906527102139832E-2</v>
      </c>
      <c r="D14" s="74">
        <v>11830.85</v>
      </c>
      <c r="E14" s="75">
        <v>6.0306468400584998E-2</v>
      </c>
      <c r="F14" s="76">
        <v>6.6760888636269687E-3</v>
      </c>
    </row>
    <row r="15" spans="1:6" x14ac:dyDescent="0.2">
      <c r="A15" s="40" t="s">
        <v>70</v>
      </c>
      <c r="B15" s="74">
        <v>8922.33</v>
      </c>
      <c r="C15" s="75">
        <v>4.5480604707573126E-2</v>
      </c>
      <c r="D15" s="74">
        <v>8993.17</v>
      </c>
      <c r="E15" s="75">
        <v>4.5841703886541456E-2</v>
      </c>
      <c r="F15" s="76">
        <v>7.9396301190384298E-3</v>
      </c>
    </row>
    <row r="16" spans="1:6" x14ac:dyDescent="0.2">
      <c r="A16" s="40" t="s">
        <v>33</v>
      </c>
      <c r="B16" s="74">
        <v>5841.12</v>
      </c>
      <c r="C16" s="75">
        <v>2.9774472561483328E-2</v>
      </c>
      <c r="D16" s="74">
        <v>5803.29</v>
      </c>
      <c r="E16" s="75">
        <v>2.9581638259671188E-2</v>
      </c>
      <c r="F16" s="76">
        <v>-6.4764976579833877E-3</v>
      </c>
    </row>
    <row r="17" spans="1:6" x14ac:dyDescent="0.2">
      <c r="A17" s="40" t="s">
        <v>68</v>
      </c>
      <c r="B17" s="74">
        <v>7635.05</v>
      </c>
      <c r="C17" s="75">
        <v>3.8918835211492538E-2</v>
      </c>
      <c r="D17" s="74">
        <v>7709.48</v>
      </c>
      <c r="E17" s="75">
        <v>3.9298234024177633E-2</v>
      </c>
      <c r="F17" s="76">
        <v>9.7484626819731874E-3</v>
      </c>
    </row>
    <row r="18" spans="1:6" x14ac:dyDescent="0.2">
      <c r="A18" s="40" t="s">
        <v>64</v>
      </c>
      <c r="B18" s="74">
        <v>2888.29</v>
      </c>
      <c r="C18" s="75">
        <v>1.4722743472930993E-2</v>
      </c>
      <c r="D18" s="74">
        <v>2911</v>
      </c>
      <c r="E18" s="75">
        <v>1.4838505222710364E-2</v>
      </c>
      <c r="F18" s="76">
        <v>7.8627838617313494E-3</v>
      </c>
    </row>
    <row r="19" spans="1:6" x14ac:dyDescent="0.2">
      <c r="A19" s="40" t="s">
        <v>74</v>
      </c>
      <c r="B19" s="74">
        <v>5792.28</v>
      </c>
      <c r="C19" s="75">
        <v>2.9525515984679077E-2</v>
      </c>
      <c r="D19" s="74">
        <v>5823.82</v>
      </c>
      <c r="E19" s="75">
        <v>2.9686287697054302E-2</v>
      </c>
      <c r="F19" s="76">
        <v>5.4451787551706692E-3</v>
      </c>
    </row>
    <row r="20" spans="1:6" x14ac:dyDescent="0.2">
      <c r="A20" s="40" t="s">
        <v>34</v>
      </c>
      <c r="B20" s="74">
        <v>10146.31</v>
      </c>
      <c r="C20" s="75">
        <v>5.1719709352881622E-2</v>
      </c>
      <c r="D20" s="74">
        <v>10245.76</v>
      </c>
      <c r="E20" s="75">
        <v>5.2226644888573329E-2</v>
      </c>
      <c r="F20" s="76">
        <v>9.801592894362653E-3</v>
      </c>
    </row>
    <row r="21" spans="1:6" x14ac:dyDescent="0.2">
      <c r="A21" s="40" t="s">
        <v>63</v>
      </c>
      <c r="B21" s="74">
        <v>6706.02</v>
      </c>
      <c r="C21" s="75">
        <v>3.4183206043833791E-2</v>
      </c>
      <c r="D21" s="74">
        <v>6701.14</v>
      </c>
      <c r="E21" s="75">
        <v>3.4158330775717394E-2</v>
      </c>
      <c r="F21" s="76">
        <v>-7.2770436115611177E-4</v>
      </c>
    </row>
    <row r="22" spans="1:6" x14ac:dyDescent="0.2">
      <c r="A22" s="40" t="s">
        <v>71</v>
      </c>
      <c r="B22" s="74">
        <v>11415.41</v>
      </c>
      <c r="C22" s="75">
        <v>5.8188808280446626E-2</v>
      </c>
      <c r="D22" s="74">
        <v>11516.69</v>
      </c>
      <c r="E22" s="75">
        <v>5.8705072041681981E-2</v>
      </c>
      <c r="F22" s="76">
        <v>8.8722174674409991E-3</v>
      </c>
    </row>
    <row r="23" spans="1:6" x14ac:dyDescent="0.2">
      <c r="A23" s="40" t="s">
        <v>61</v>
      </c>
      <c r="B23" s="74">
        <v>10840.3</v>
      </c>
      <c r="C23" s="75">
        <v>5.5257247738147428E-2</v>
      </c>
      <c r="D23" s="74">
        <v>10890.37</v>
      </c>
      <c r="E23" s="75">
        <v>5.5512474105890858E-2</v>
      </c>
      <c r="F23" s="76">
        <v>4.6188758613692916E-3</v>
      </c>
    </row>
    <row r="24" spans="1:6" x14ac:dyDescent="0.2">
      <c r="A24" s="39" t="s">
        <v>35</v>
      </c>
      <c r="B24" s="74">
        <v>195709.52</v>
      </c>
      <c r="C24" s="75">
        <v>0.99760794732193003</v>
      </c>
      <c r="D24" s="74">
        <v>196178.79</v>
      </c>
      <c r="E24" s="77">
        <v>1</v>
      </c>
      <c r="F24" s="76">
        <v>2.3977883140279465E-3</v>
      </c>
    </row>
  </sheetData>
  <sortState ref="A4:F22">
    <sortCondition ref="F4:F22"/>
  </sortState>
  <mergeCells count="3">
    <mergeCell ref="B3:C3"/>
    <mergeCell ref="D3:E3"/>
    <mergeCell ref="F3:F4"/>
  </mergeCells>
  <phoneticPr fontId="1" type="noConversion"/>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Normal="100" workbookViewId="0">
      <selection activeCell="E6" sqref="E6"/>
    </sheetView>
  </sheetViews>
  <sheetFormatPr defaultRowHeight="14.25" x14ac:dyDescent="0.2"/>
  <cols>
    <col min="1" max="1" width="29" customWidth="1"/>
    <col min="2" max="2" width="11.125" customWidth="1"/>
    <col min="3" max="3" width="7.125" bestFit="1" customWidth="1"/>
  </cols>
  <sheetData>
    <row r="1" spans="1:3" x14ac:dyDescent="0.2">
      <c r="A1" s="11" t="s">
        <v>140</v>
      </c>
    </row>
    <row r="2" spans="1:3" x14ac:dyDescent="0.2">
      <c r="A2" s="8" t="s">
        <v>91</v>
      </c>
    </row>
    <row r="4" spans="1:3" x14ac:dyDescent="0.2">
      <c r="A4" s="43" t="s">
        <v>13</v>
      </c>
      <c r="B4" s="44" t="s">
        <v>36</v>
      </c>
      <c r="C4" s="43" t="s">
        <v>76</v>
      </c>
    </row>
    <row r="5" spans="1:3" x14ac:dyDescent="0.2">
      <c r="A5" s="43" t="s">
        <v>80</v>
      </c>
      <c r="B5" s="74">
        <v>9433.52</v>
      </c>
      <c r="C5" s="78">
        <v>4.8099999999999997E-2</v>
      </c>
    </row>
    <row r="6" spans="1:3" x14ac:dyDescent="0.2">
      <c r="A6" s="43" t="s">
        <v>81</v>
      </c>
      <c r="B6" s="74">
        <v>92973.52</v>
      </c>
      <c r="C6" s="78">
        <v>0.47389999999999999</v>
      </c>
    </row>
    <row r="7" spans="1:3" x14ac:dyDescent="0.2">
      <c r="A7" s="43" t="s">
        <v>82</v>
      </c>
      <c r="B7" s="74">
        <v>6763.25</v>
      </c>
      <c r="C7" s="78">
        <v>3.4500000000000003E-2</v>
      </c>
    </row>
    <row r="8" spans="1:3" x14ac:dyDescent="0.2">
      <c r="A8" s="43" t="s">
        <v>83</v>
      </c>
      <c r="B8" s="74">
        <v>42268.59</v>
      </c>
      <c r="C8" s="78">
        <v>0.21540000000000001</v>
      </c>
    </row>
    <row r="9" spans="1:3" x14ac:dyDescent="0.2">
      <c r="A9" s="43" t="s">
        <v>84</v>
      </c>
      <c r="B9" s="74">
        <v>34819.78</v>
      </c>
      <c r="C9" s="78">
        <v>0.17749999999999999</v>
      </c>
    </row>
    <row r="10" spans="1:3" x14ac:dyDescent="0.2">
      <c r="A10" s="43" t="s">
        <v>85</v>
      </c>
      <c r="B10" s="79">
        <v>322.76</v>
      </c>
      <c r="C10" s="78">
        <v>1.6000000000000001E-3</v>
      </c>
    </row>
    <row r="11" spans="1:3" x14ac:dyDescent="0.2">
      <c r="A11" s="43" t="s">
        <v>86</v>
      </c>
      <c r="B11" s="79">
        <v>452.69</v>
      </c>
      <c r="C11" s="78">
        <v>2.3E-3</v>
      </c>
    </row>
    <row r="12" spans="1:3" x14ac:dyDescent="0.2">
      <c r="A12" s="43" t="s">
        <v>87</v>
      </c>
      <c r="B12" s="74">
        <v>9157.31</v>
      </c>
      <c r="C12" s="78">
        <v>4.6699999999999998E-2</v>
      </c>
    </row>
    <row r="13" spans="1:3" x14ac:dyDescent="0.2">
      <c r="A13" s="43" t="s">
        <v>79</v>
      </c>
      <c r="B13" s="74">
        <v>196191.42</v>
      </c>
      <c r="C13" s="78">
        <v>1</v>
      </c>
    </row>
  </sheetData>
  <sortState ref="A19:B26">
    <sortCondition ref="B19:B2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T1 FTE by Agency &amp; Gender</vt:lpstr>
      <vt:lpstr>F1 Gender by Appt Type (FTE)</vt:lpstr>
      <vt:lpstr>F2 Employment Status by Gender</vt:lpstr>
      <vt:lpstr>F3 Annual Earnings (FTE)</vt:lpstr>
      <vt:lpstr>F4 Avge Annual Earnings (FTE)</vt:lpstr>
      <vt:lpstr>F5 Age by Gender (FTE)</vt:lpstr>
      <vt:lpstr>F6 Avge Age by Statistical Area</vt:lpstr>
      <vt:lpstr>T2 FTE by Statistical Area</vt:lpstr>
      <vt:lpstr>F7 FTE by Occupation</vt:lpstr>
      <vt:lpstr>F8 Corporate Services</vt:lpstr>
      <vt:lpstr>F9 Corporate Services Function</vt:lpstr>
      <vt:lpstr>Schedule 1</vt:lpstr>
      <vt:lpstr>Definitions</vt:lpstr>
      <vt:lpstr>Definitions!Print_Area</vt:lpstr>
      <vt:lpstr>'F4 Avge Annual Earnings (FTE)'!Print_Area</vt:lpstr>
      <vt:lpstr>'F6 Avge Age by Statistical Area'!Print_Area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Holcombe</dc:creator>
  <cp:lastModifiedBy>Leanne Ayling</cp:lastModifiedBy>
  <dcterms:created xsi:type="dcterms:W3CDTF">2008-08-14T22:20:11Z</dcterms:created>
  <dcterms:modified xsi:type="dcterms:W3CDTF">2014-11-05T22:36:45Z</dcterms:modified>
</cp:coreProperties>
</file>