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N:\opsme_com\comm_market_com\Web\Gov 2 Gov content\Published\1 About the public service\assets\"/>
    </mc:Choice>
  </mc:AlternateContent>
  <xr:revisionPtr revIDLastSave="0" documentId="13_ncr:1_{7AD3A6B4-4F0B-4AEE-9598-AB273A317CF2}" xr6:coauthVersionLast="45" xr6:coauthVersionMax="45" xr10:uidLastSave="{00000000-0000-0000-0000-000000000000}"/>
  <bookViews>
    <workbookView xWindow="28702" yWindow="-218" windowWidth="28995" windowHeight="15795" tabRatio="857" xr2:uid="{00000000-000D-0000-FFFF-FFFF00000000}"/>
  </bookViews>
  <sheets>
    <sheet name="workforce at a glance" sheetId="13" r:id="rId1"/>
    <sheet name="workforce size" sheetId="4" r:id="rId2"/>
    <sheet name="occupation type" sheetId="5" r:id="rId3"/>
    <sheet name="location" sheetId="6" r:id="rId4"/>
    <sheet name="employment type" sheetId="7" r:id="rId5"/>
    <sheet name="diversity" sheetId="8" r:id="rId6"/>
    <sheet name="workforce earnings" sheetId="11" r:id="rId7"/>
    <sheet name="age" sheetId="10" r:id="rId8"/>
    <sheet name="appt type" sheetId="1" r:id="rId9"/>
    <sheet name="gender" sheetId="2" r:id="rId10"/>
    <sheet name="employment status" sheetId="14" r:id="rId11"/>
    <sheet name="appointment type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1" l="1"/>
  <c r="I5" i="11"/>
  <c r="I6" i="11"/>
  <c r="I7" i="11"/>
  <c r="I8" i="11"/>
  <c r="I9" i="11"/>
  <c r="I3" i="11"/>
  <c r="G4" i="11"/>
  <c r="G5" i="11"/>
  <c r="G6" i="11"/>
  <c r="G7" i="11"/>
  <c r="G8" i="11"/>
  <c r="G9" i="11"/>
  <c r="G3" i="11"/>
  <c r="E4" i="11"/>
  <c r="E5" i="11"/>
  <c r="E6" i="11"/>
  <c r="E7" i="11"/>
  <c r="E8" i="11"/>
  <c r="E9" i="11"/>
  <c r="E3" i="11"/>
  <c r="E39" i="4" l="1"/>
  <c r="E40" i="4"/>
  <c r="E43" i="4"/>
  <c r="E37" i="4"/>
  <c r="E38" i="4"/>
  <c r="E41" i="4"/>
  <c r="E42" i="4"/>
  <c r="E36" i="4"/>
  <c r="C21" i="7" l="1"/>
  <c r="D21" i="7"/>
  <c r="E21" i="7"/>
  <c r="B21" i="7"/>
  <c r="I29" i="7" l="1"/>
  <c r="I32" i="7" l="1"/>
  <c r="I31" i="7"/>
  <c r="I30" i="7"/>
  <c r="B32" i="6"/>
  <c r="C32" i="6" s="1"/>
  <c r="B27" i="6"/>
  <c r="C27" i="6" s="1"/>
  <c r="C25" i="6" l="1"/>
  <c r="C30" i="6"/>
  <c r="C26" i="6"/>
  <c r="C31" i="6"/>
  <c r="E46" i="4" l="1"/>
  <c r="E44" i="4"/>
</calcChain>
</file>

<file path=xl/sharedStrings.xml><?xml version="1.0" encoding="utf-8"?>
<sst xmlns="http://schemas.openxmlformats.org/spreadsheetml/2006/main" count="657" uniqueCount="194">
  <si>
    <t>Permanent</t>
  </si>
  <si>
    <t>Temporary</t>
  </si>
  <si>
    <t>Casual</t>
  </si>
  <si>
    <t>Contract</t>
  </si>
  <si>
    <t>Total</t>
  </si>
  <si>
    <t>Department of Aboriginal and Torres Strait Islander Partnerships</t>
  </si>
  <si>
    <t>Department of Agriculture and Fisheries</t>
  </si>
  <si>
    <t>Department of Child Safety, Youth and Women</t>
  </si>
  <si>
    <t>Department of Communities, Disability Services and Seniors</t>
  </si>
  <si>
    <t>Department of Education</t>
  </si>
  <si>
    <t>Department of Employment, Small Business and Training</t>
  </si>
  <si>
    <t>Department of Environment and Science</t>
  </si>
  <si>
    <t>Department of Housing and Public Works</t>
  </si>
  <si>
    <t>Department of Justice and Attorney-General</t>
  </si>
  <si>
    <t>Department of Local Government, Racing and Multicultural Affairs</t>
  </si>
  <si>
    <t>Department of Natural Resources, Mines and Energy</t>
  </si>
  <si>
    <t>Department of State Development, Manufacturing, Infrastructure and Planning</t>
  </si>
  <si>
    <t>Department of the Premier and Cabinet</t>
  </si>
  <si>
    <t>Department of Transport and Main Roads</t>
  </si>
  <si>
    <t>Electoral Commission Queensland</t>
  </si>
  <si>
    <t>Office of the Inspector-General of Emergency Management</t>
  </si>
  <si>
    <t>Queensland Fire and Emergency Services</t>
  </si>
  <si>
    <t>Public Safety Business Agency</t>
  </si>
  <si>
    <t>Queensland Health</t>
  </si>
  <si>
    <t>Public Service Commission</t>
  </si>
  <si>
    <t>Queensland Police Service</t>
  </si>
  <si>
    <t>Public Trustee</t>
  </si>
  <si>
    <t>Queensland Treasury</t>
  </si>
  <si>
    <t>Queensland Audit Office</t>
  </si>
  <si>
    <t>Queensland Corrective Services</t>
  </si>
  <si>
    <t>TAFE Queensland</t>
  </si>
  <si>
    <t>Other entities</t>
  </si>
  <si>
    <t>Legal Aid Queensland</t>
  </si>
  <si>
    <t>Office of the Health Ombudsman</t>
  </si>
  <si>
    <t>Queensland Art Gallery</t>
  </si>
  <si>
    <t>Queensland Family and Child Commission</t>
  </si>
  <si>
    <t>Queensland Museum</t>
  </si>
  <si>
    <t>State Library of Queensland</t>
  </si>
  <si>
    <t>Trade and Investment Queensland</t>
  </si>
  <si>
    <t>Queensland public sector total</t>
  </si>
  <si>
    <t>Department of Youth Justice</t>
  </si>
  <si>
    <t>Appendix A: Number of FTE by appointment type and agency</t>
  </si>
  <si>
    <t>Queensland Human Rights Commission</t>
  </si>
  <si>
    <t>FTE</t>
  </si>
  <si>
    <t>Percentage</t>
  </si>
  <si>
    <t>Agency</t>
  </si>
  <si>
    <t>Female</t>
  </si>
  <si>
    <t>Male</t>
  </si>
  <si>
    <t>Headcount</t>
  </si>
  <si>
    <t xml:space="preserve"> </t>
  </si>
  <si>
    <t>Corporate</t>
  </si>
  <si>
    <t>Brisbane Inner City</t>
  </si>
  <si>
    <t>Cairns</t>
  </si>
  <si>
    <t>Central Queensland</t>
  </si>
  <si>
    <t>Gold Coast</t>
  </si>
  <si>
    <t>Ipswich</t>
  </si>
  <si>
    <t>Sunshine Coast</t>
  </si>
  <si>
    <t>Toowoomba</t>
  </si>
  <si>
    <t>Townsville</t>
  </si>
  <si>
    <t>Wide Bay</t>
  </si>
  <si>
    <t>19 and less</t>
  </si>
  <si>
    <t>65 and Over</t>
  </si>
  <si>
    <t>Department of Innovation and Tourism Industry Development</t>
  </si>
  <si>
    <t>up to $49,999</t>
  </si>
  <si>
    <t>$50,000 to $99,999</t>
  </si>
  <si>
    <t>$100,000 to $119,999</t>
  </si>
  <si>
    <t>$120,000 to $149,999</t>
  </si>
  <si>
    <t>$150,000 to $179,999</t>
  </si>
  <si>
    <t>$180,000 and above</t>
  </si>
  <si>
    <t>%</t>
  </si>
  <si>
    <t>Police</t>
  </si>
  <si>
    <t>Doctors</t>
  </si>
  <si>
    <t>Ambulance operatives</t>
  </si>
  <si>
    <t>Roles &lt;1,000 FTE</t>
  </si>
  <si>
    <t xml:space="preserve">4 out of 5 employees are permanent </t>
  </si>
  <si>
    <t>Classified</t>
  </si>
  <si>
    <t>Women in leadership</t>
  </si>
  <si>
    <t>Regions</t>
  </si>
  <si>
    <t>People with disability</t>
  </si>
  <si>
    <t>Non-English speaking background</t>
  </si>
  <si>
    <t>Location (ASGS SA4)</t>
  </si>
  <si>
    <t>All locations (ASGS SA4)</t>
  </si>
  <si>
    <t>Appointment type</t>
  </si>
  <si>
    <t>Aboriginal and Torres Strait Islander peoples</t>
  </si>
  <si>
    <t>Equivalent</t>
  </si>
  <si>
    <t>Data for graphs</t>
  </si>
  <si>
    <t>Earnings up to $100,000</t>
  </si>
  <si>
    <t>Age</t>
  </si>
  <si>
    <t>Rest of state</t>
  </si>
  <si>
    <t>Full-time</t>
  </si>
  <si>
    <t>Part-time</t>
  </si>
  <si>
    <t>Size of workforce in each agency (FTE)</t>
  </si>
  <si>
    <t>Occupation type</t>
  </si>
  <si>
    <t>Sector</t>
  </si>
  <si>
    <t>Gender</t>
  </si>
  <si>
    <t>Diversity group</t>
  </si>
  <si>
    <t>Location</t>
  </si>
  <si>
    <t>FTE %</t>
  </si>
  <si>
    <t>Nurses and midwives</t>
  </si>
  <si>
    <t>Correctional officers</t>
  </si>
  <si>
    <t>Firefighters</t>
  </si>
  <si>
    <t>TAFE teachers and tutors</t>
  </si>
  <si>
    <t>Disability support workers</t>
  </si>
  <si>
    <t>Child safety case workers</t>
  </si>
  <si>
    <t>Allied health (health practitioners, technical and professional)</t>
  </si>
  <si>
    <t>Key frontline roles</t>
  </si>
  <si>
    <t>Health sector</t>
  </si>
  <si>
    <t>Education sector</t>
  </si>
  <si>
    <t>Rest of sector</t>
  </si>
  <si>
    <t>Education sector*</t>
  </si>
  <si>
    <t>Headcount%</t>
  </si>
  <si>
    <t>*Education sector includes TAFE Queensland</t>
  </si>
  <si>
    <t>Teachers and teacher aides</t>
  </si>
  <si>
    <t>Youth and case workers</t>
  </si>
  <si>
    <t>Frontline (inlcuding key frontline roles) and frontline support roles</t>
  </si>
  <si>
    <t>March  2020</t>
  </si>
  <si>
    <t>September 2019</t>
  </si>
  <si>
    <t>Remuneration range</t>
  </si>
  <si>
    <t>% of workforce</t>
  </si>
  <si>
    <t>Headcount %</t>
  </si>
  <si>
    <t>87.69% of part-time employees are women</t>
  </si>
  <si>
    <t>69.88% of temporary and casual employees are women</t>
  </si>
  <si>
    <t>Teacher and teacher aides</t>
  </si>
  <si>
    <t>Allied health</t>
  </si>
  <si>
    <t>Tafe teachers/tutors</t>
  </si>
  <si>
    <t>Information and communications technology</t>
  </si>
  <si>
    <t>Human resources</t>
  </si>
  <si>
    <t>Accounting and finance</t>
  </si>
  <si>
    <t>Property and facilities</t>
  </si>
  <si>
    <t>Procurement and contract management</t>
  </si>
  <si>
    <t>Communication, media and marketing</t>
  </si>
  <si>
    <t>Executive services and support</t>
  </si>
  <si>
    <t>Governance and strategy</t>
  </si>
  <si>
    <t>Information management</t>
  </si>
  <si>
    <t>Legal services</t>
  </si>
  <si>
    <t>Audit services</t>
  </si>
  <si>
    <t>Corporate services management</t>
  </si>
  <si>
    <t>General clerks</t>
  </si>
  <si>
    <t>Commercial cleaners</t>
  </si>
  <si>
    <t>Program or project administrators</t>
  </si>
  <si>
    <t>Labourers</t>
  </si>
  <si>
    <t>Office managers</t>
  </si>
  <si>
    <t>Information officers</t>
  </si>
  <si>
    <t>Gardeners (general)</t>
  </si>
  <si>
    <t>Policy analysts</t>
  </si>
  <si>
    <t>Policy and planning managers</t>
  </si>
  <si>
    <t>Waiters (catering officer/canteen assistant)</t>
  </si>
  <si>
    <t>Frontline (including
key frontline roles) and
frontline support roles</t>
  </si>
  <si>
    <t>Corporate roles</t>
  </si>
  <si>
    <t>% of total public sector workforce</t>
  </si>
  <si>
    <t>Frontline and frontline support</t>
  </si>
  <si>
    <t xml:space="preserve">Brisbane Inner City and surrounding suburbs** </t>
  </si>
  <si>
    <t>** ABS SA4 Regions of Brisbane Inner City, Brisbane North, South, East and West.</t>
  </si>
  <si>
    <t>Employment status</t>
  </si>
  <si>
    <t>People from a non-English speaking background</t>
  </si>
  <si>
    <t>Average age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</si>
  <si>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</si>
  <si>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</si>
  <si>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</si>
  <si>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</si>
  <si>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</si>
  <si>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</si>
  <si>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</si>
  <si>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</si>
  <si>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</si>
  <si>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Queensland public sector 
average age</t>
  </si>
  <si>
    <t>Total sector</t>
  </si>
  <si>
    <t>*ABS SA4 Regions of Brisbane Inner City, Brisbane North, South, East and West.</t>
  </si>
  <si>
    <t>Brisbane Inner City and surrounding suburbs*</t>
  </si>
  <si>
    <t>Sector sub-total: Budget paper 2 agencies</t>
  </si>
  <si>
    <t>Sector sub-total: Other entities</t>
  </si>
  <si>
    <t>Sector total</t>
  </si>
  <si>
    <t>Frontline and frontline support roles 
(including key frontline roles)</t>
  </si>
  <si>
    <t>Queensland</t>
  </si>
  <si>
    <t>Headcount and percentage by gender and agency</t>
  </si>
  <si>
    <t>Headcount by appointment type and agency</t>
  </si>
  <si>
    <t>Number of FTE and percentage by gender and agency</t>
  </si>
  <si>
    <t>*Excludes interstate and overseas employees.</t>
  </si>
  <si>
    <t>Senior Officer, Senior Executive and Chief Executive in classified roles</t>
  </si>
  <si>
    <t>Brisbane – East</t>
  </si>
  <si>
    <t>Brisbane – North</t>
  </si>
  <si>
    <t>Brisbane – South</t>
  </si>
  <si>
    <t>Brisbane – West</t>
  </si>
  <si>
    <t>Logan – Beaudesert</t>
  </si>
  <si>
    <t>Mackay – Isaac – Whitsunday</t>
  </si>
  <si>
    <t>Moreton Bay – North</t>
  </si>
  <si>
    <t>Moreton Bay – South</t>
  </si>
  <si>
    <t>Queensland – Outback</t>
  </si>
  <si>
    <t>Darling Downs – Maranoa</t>
  </si>
  <si>
    <t>Variance</t>
  </si>
  <si>
    <t>% Variance</t>
  </si>
  <si>
    <t>Senior Officer, Senior Executive and Chief Executive in classified roles and equivalent</t>
  </si>
  <si>
    <t>By sector graph</t>
  </si>
  <si>
    <t>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</si>
</sst>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.00"/>
    <numFmt numFmtId="165" formatCode="0.00_ ;\-0.00\ 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A"/>
      <name val="Arial"/>
      <family val="2"/>
    </font>
    <font>
      <b/>
      <sz val="11"/>
      <color rgb="FF00000A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3" fontId="3" fillId="3" borderId="1" xfId="3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43" fontId="3" fillId="2" borderId="0" xfId="3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3" fillId="0" borderId="0" xfId="3" applyFont="1" applyFill="1" applyBorder="1" applyAlignment="1">
      <alignment horizontal="right" vertical="center"/>
    </xf>
    <xf numFmtId="41" fontId="3" fillId="3" borderId="1" xfId="3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10" fontId="2" fillId="0" borderId="1" xfId="1" applyNumberFormat="1" applyFont="1" applyBorder="1"/>
    <xf numFmtId="4" fontId="2" fillId="0" borderId="1" xfId="0" applyNumberFormat="1" applyFont="1" applyBorder="1"/>
    <xf numFmtId="10" fontId="2" fillId="0" borderId="0" xfId="0" applyNumberFormat="1" applyFont="1"/>
    <xf numFmtId="10" fontId="3" fillId="0" borderId="1" xfId="1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3" fillId="0" borderId="0" xfId="0" applyFont="1"/>
    <xf numFmtId="4" fontId="2" fillId="0" borderId="0" xfId="0" applyNumberFormat="1" applyFont="1"/>
    <xf numFmtId="4" fontId="3" fillId="4" borderId="1" xfId="0" applyNumberFormat="1" applyFont="1" applyFill="1" applyBorder="1"/>
    <xf numFmtId="10" fontId="3" fillId="4" borderId="1" xfId="1" applyNumberFormat="1" applyFont="1" applyFill="1" applyBorder="1"/>
    <xf numFmtId="3" fontId="3" fillId="4" borderId="1" xfId="0" applyNumberFormat="1" applyFont="1" applyFill="1" applyBorder="1"/>
    <xf numFmtId="3" fontId="2" fillId="0" borderId="0" xfId="0" applyNumberFormat="1" applyFont="1"/>
    <xf numFmtId="0" fontId="2" fillId="0" borderId="0" xfId="0" applyFont="1" applyFill="1"/>
    <xf numFmtId="4" fontId="2" fillId="0" borderId="1" xfId="1" applyNumberFormat="1" applyFont="1" applyBorder="1"/>
    <xf numFmtId="10" fontId="2" fillId="0" borderId="1" xfId="0" applyNumberFormat="1" applyFont="1" applyBorder="1"/>
    <xf numFmtId="10" fontId="2" fillId="0" borderId="0" xfId="1" applyNumberFormat="1" applyFont="1"/>
    <xf numFmtId="9" fontId="2" fillId="0" borderId="1" xfId="1" applyNumberFormat="1" applyFont="1" applyBorder="1"/>
    <xf numFmtId="9" fontId="2" fillId="0" borderId="1" xfId="1" applyFont="1" applyBorder="1"/>
    <xf numFmtId="0" fontId="6" fillId="0" borderId="1" xfId="0" applyFont="1" applyFill="1" applyBorder="1" applyAlignment="1">
      <alignment wrapText="1"/>
    </xf>
    <xf numFmtId="4" fontId="2" fillId="0" borderId="1" xfId="0" applyNumberFormat="1" applyFont="1" applyBorder="1" applyAlignment="1"/>
    <xf numFmtId="0" fontId="3" fillId="0" borderId="1" xfId="0" applyFont="1" applyBorder="1"/>
    <xf numFmtId="0" fontId="2" fillId="0" borderId="0" xfId="0" applyFont="1" applyBorder="1"/>
    <xf numFmtId="10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17" fontId="3" fillId="0" borderId="1" xfId="0" applyNumberFormat="1" applyFont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10" fontId="5" fillId="0" borderId="1" xfId="1" applyNumberFormat="1" applyFont="1" applyFill="1" applyBorder="1"/>
    <xf numFmtId="4" fontId="3" fillId="0" borderId="1" xfId="0" applyNumberFormat="1" applyFont="1" applyBorder="1" applyAlignment="1">
      <alignment horizontal="right"/>
    </xf>
    <xf numFmtId="9" fontId="2" fillId="0" borderId="0" xfId="1" applyFont="1" applyBorder="1"/>
    <xf numFmtId="9" fontId="2" fillId="0" borderId="0" xfId="0" applyNumberFormat="1" applyFont="1"/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17" fontId="3" fillId="0" borderId="1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10" fontId="3" fillId="3" borderId="1" xfId="1" applyNumberFormat="1" applyFont="1" applyFill="1" applyBorder="1"/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/>
    <xf numFmtId="0" fontId="3" fillId="0" borderId="4" xfId="0" applyFont="1" applyBorder="1" applyAlignment="1">
      <alignment wrapText="1"/>
    </xf>
    <xf numFmtId="4" fontId="3" fillId="3" borderId="1" xfId="4" applyNumberFormat="1" applyFont="1" applyFill="1" applyBorder="1" applyAlignment="1">
      <alignment horizontal="right"/>
    </xf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9" fontId="7" fillId="0" borderId="1" xfId="1" applyFont="1" applyBorder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4" fontId="2" fillId="0" borderId="1" xfId="0" applyNumberFormat="1" applyFont="1" applyFill="1" applyBorder="1"/>
    <xf numFmtId="9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65" fontId="3" fillId="3" borderId="1" xfId="3" applyNumberFormat="1" applyFont="1" applyFill="1" applyBorder="1" applyAlignment="1">
      <alignment horizontal="right" vertical="center"/>
    </xf>
    <xf numFmtId="2" fontId="2" fillId="0" borderId="1" xfId="0" applyNumberFormat="1" applyFont="1" applyBorder="1"/>
    <xf numFmtId="1" fontId="2" fillId="0" borderId="1" xfId="0" applyNumberFormat="1" applyFont="1" applyBorder="1"/>
    <xf numFmtId="2" fontId="5" fillId="0" borderId="1" xfId="0" applyNumberFormat="1" applyFont="1" applyFill="1" applyBorder="1"/>
    <xf numFmtId="166" fontId="3" fillId="3" borderId="1" xfId="3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10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5">
    <cellStyle name="Comma" xfId="4" builtinId="3"/>
    <cellStyle name="Comma 2" xfId="3" xr:uid="{00000000-0005-0000-0000-000001000000}"/>
    <cellStyle name="Currency 2" xfId="2" xr:uid="{00000000-0005-0000-0000-000002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workbookViewId="0"/>
  </sheetViews>
  <sheetFormatPr defaultColWidth="8.86328125" defaultRowHeight="13.5" x14ac:dyDescent="0.35"/>
  <cols>
    <col min="1" max="1" width="62.06640625" style="17" bestFit="1" customWidth="1"/>
    <col min="2" max="2" width="14.59765625" style="17" bestFit="1" customWidth="1"/>
    <col min="3" max="16384" width="8.86328125" style="17"/>
  </cols>
  <sheetData>
    <row r="1" spans="1:3" ht="13.9" x14ac:dyDescent="0.4">
      <c r="A1" s="24" t="s">
        <v>93</v>
      </c>
      <c r="B1" s="47" t="s">
        <v>97</v>
      </c>
    </row>
    <row r="2" spans="1:3" x14ac:dyDescent="0.35">
      <c r="A2" s="22" t="s">
        <v>106</v>
      </c>
      <c r="B2" s="34">
        <v>0.39839999999999998</v>
      </c>
    </row>
    <row r="3" spans="1:3" x14ac:dyDescent="0.35">
      <c r="A3" s="22" t="s">
        <v>109</v>
      </c>
      <c r="B3" s="34">
        <v>0.33</v>
      </c>
      <c r="C3" s="17" t="s">
        <v>111</v>
      </c>
    </row>
    <row r="4" spans="1:3" x14ac:dyDescent="0.35">
      <c r="A4" s="22" t="s">
        <v>108</v>
      </c>
      <c r="B4" s="35">
        <v>0.26529999999999998</v>
      </c>
    </row>
    <row r="5" spans="1:3" customFormat="1" ht="14.25" x14ac:dyDescent="0.45"/>
    <row r="6" spans="1:3" ht="13.9" x14ac:dyDescent="0.4">
      <c r="A6" s="38" t="s">
        <v>92</v>
      </c>
      <c r="B6" s="47" t="s">
        <v>97</v>
      </c>
    </row>
    <row r="7" spans="1:3" x14ac:dyDescent="0.35">
      <c r="A7" s="22" t="s">
        <v>114</v>
      </c>
      <c r="B7" s="32">
        <v>0.91449999999999998</v>
      </c>
    </row>
    <row r="8" spans="1:3" x14ac:dyDescent="0.35">
      <c r="A8" s="22" t="s">
        <v>148</v>
      </c>
      <c r="B8" s="32">
        <v>8.5500000000000007E-2</v>
      </c>
    </row>
    <row r="10" spans="1:3" ht="13.9" x14ac:dyDescent="0.4">
      <c r="A10" s="38" t="s">
        <v>105</v>
      </c>
      <c r="B10" s="47" t="s">
        <v>43</v>
      </c>
    </row>
    <row r="11" spans="1:3" x14ac:dyDescent="0.35">
      <c r="A11" s="22" t="s">
        <v>112</v>
      </c>
      <c r="B11" s="19">
        <v>58183.69</v>
      </c>
    </row>
    <row r="12" spans="1:3" x14ac:dyDescent="0.35">
      <c r="A12" s="22" t="s">
        <v>98</v>
      </c>
      <c r="B12" s="19">
        <v>35254.14</v>
      </c>
    </row>
    <row r="13" spans="1:3" x14ac:dyDescent="0.35">
      <c r="A13" s="22" t="s">
        <v>70</v>
      </c>
      <c r="B13" s="19">
        <v>11836.35</v>
      </c>
    </row>
    <row r="14" spans="1:3" x14ac:dyDescent="0.35">
      <c r="A14" s="22" t="s">
        <v>104</v>
      </c>
      <c r="B14" s="19">
        <v>11646.4</v>
      </c>
    </row>
    <row r="15" spans="1:3" x14ac:dyDescent="0.35">
      <c r="A15" s="22" t="s">
        <v>71</v>
      </c>
      <c r="B15" s="19">
        <v>10380.26</v>
      </c>
    </row>
    <row r="16" spans="1:3" x14ac:dyDescent="0.35">
      <c r="A16" s="22" t="s">
        <v>72</v>
      </c>
      <c r="B16" s="76">
        <v>4467.08</v>
      </c>
    </row>
    <row r="17" spans="1:2" x14ac:dyDescent="0.35">
      <c r="A17" s="22" t="s">
        <v>99</v>
      </c>
      <c r="B17" s="76">
        <v>2966.17</v>
      </c>
    </row>
    <row r="18" spans="1:2" x14ac:dyDescent="0.35">
      <c r="A18" s="22" t="s">
        <v>100</v>
      </c>
      <c r="B18" s="76">
        <v>2506.0500000000002</v>
      </c>
    </row>
    <row r="19" spans="1:2" x14ac:dyDescent="0.35">
      <c r="A19" s="22" t="s">
        <v>101</v>
      </c>
      <c r="B19" s="76">
        <v>1876.58</v>
      </c>
    </row>
    <row r="20" spans="1:2" x14ac:dyDescent="0.35">
      <c r="A20" s="22" t="s">
        <v>103</v>
      </c>
      <c r="B20" s="76">
        <v>1719.16</v>
      </c>
    </row>
    <row r="21" spans="1:2" x14ac:dyDescent="0.35">
      <c r="A21" s="22" t="s">
        <v>102</v>
      </c>
      <c r="B21" s="76">
        <v>1138</v>
      </c>
    </row>
    <row r="22" spans="1:2" x14ac:dyDescent="0.35">
      <c r="A22" s="22" t="s">
        <v>113</v>
      </c>
      <c r="B22" s="19">
        <v>834.49</v>
      </c>
    </row>
    <row r="24" spans="1:2" ht="13.9" x14ac:dyDescent="0.4">
      <c r="A24" s="38" t="s">
        <v>94</v>
      </c>
      <c r="B24" s="47" t="s">
        <v>110</v>
      </c>
    </row>
    <row r="25" spans="1:2" x14ac:dyDescent="0.35">
      <c r="A25" s="22" t="s">
        <v>46</v>
      </c>
      <c r="B25" s="68">
        <v>0.69</v>
      </c>
    </row>
    <row r="26" spans="1:2" x14ac:dyDescent="0.35">
      <c r="A26" s="22" t="s">
        <v>47</v>
      </c>
      <c r="B26" s="68">
        <v>0.31</v>
      </c>
    </row>
    <row r="27" spans="1:2" x14ac:dyDescent="0.35">
      <c r="A27" s="39"/>
      <c r="B27" s="48"/>
    </row>
    <row r="28" spans="1:2" ht="13.9" x14ac:dyDescent="0.4">
      <c r="A28" s="52" t="s">
        <v>95</v>
      </c>
      <c r="B28" s="47" t="s">
        <v>119</v>
      </c>
    </row>
    <row r="29" spans="1:2" x14ac:dyDescent="0.35">
      <c r="A29" s="22" t="s">
        <v>79</v>
      </c>
      <c r="B29" s="32">
        <v>0.1002</v>
      </c>
    </row>
    <row r="30" spans="1:2" x14ac:dyDescent="0.35">
      <c r="A30" s="22" t="s">
        <v>78</v>
      </c>
      <c r="B30" s="32">
        <v>2.8400000000000002E-2</v>
      </c>
    </row>
    <row r="31" spans="1:2" x14ac:dyDescent="0.35">
      <c r="A31" s="22" t="s">
        <v>83</v>
      </c>
      <c r="B31" s="32">
        <v>2.4799999999999999E-2</v>
      </c>
    </row>
    <row r="33" spans="1:3" ht="13.9" x14ac:dyDescent="0.4">
      <c r="A33" s="69" t="s">
        <v>96</v>
      </c>
      <c r="B33" s="70" t="s">
        <v>43</v>
      </c>
      <c r="C33" s="70" t="s">
        <v>69</v>
      </c>
    </row>
    <row r="34" spans="1:3" x14ac:dyDescent="0.35">
      <c r="A34" s="71" t="s">
        <v>168</v>
      </c>
      <c r="B34" s="72">
        <v>83844.820000000007</v>
      </c>
      <c r="C34" s="73">
        <v>0.36</v>
      </c>
    </row>
    <row r="35" spans="1:3" x14ac:dyDescent="0.35">
      <c r="A35" s="71" t="s">
        <v>88</v>
      </c>
      <c r="B35" s="72">
        <v>148705.01999999999</v>
      </c>
      <c r="C35" s="73">
        <v>0.64</v>
      </c>
    </row>
    <row r="37" spans="1:3" x14ac:dyDescent="0.35">
      <c r="A37" s="17" t="s">
        <v>167</v>
      </c>
    </row>
  </sheetData>
  <sortState xmlns:xlrd2="http://schemas.microsoft.com/office/spreadsheetml/2017/richdata2" ref="A14:B25">
    <sortCondition descending="1" ref="B14:B25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6"/>
  <sheetViews>
    <sheetView workbookViewId="0"/>
  </sheetViews>
  <sheetFormatPr defaultColWidth="8.86328125" defaultRowHeight="13.5" x14ac:dyDescent="0.35"/>
  <cols>
    <col min="1" max="1" width="69" style="17" bestFit="1" customWidth="1"/>
    <col min="2" max="2" width="11.265625" style="25" bestFit="1" customWidth="1"/>
    <col min="3" max="3" width="10.06640625" style="25" bestFit="1" customWidth="1"/>
    <col min="4" max="4" width="11.265625" style="25" bestFit="1" customWidth="1"/>
    <col min="5" max="5" width="8.265625" style="17" bestFit="1" customWidth="1"/>
    <col min="6" max="6" width="8" style="17" bestFit="1" customWidth="1"/>
    <col min="7" max="16384" width="8.86328125" style="17"/>
  </cols>
  <sheetData>
    <row r="1" spans="1:6" ht="13.9" x14ac:dyDescent="0.4">
      <c r="A1" s="24" t="s">
        <v>176</v>
      </c>
    </row>
    <row r="2" spans="1:6" ht="13.9" x14ac:dyDescent="0.35">
      <c r="A2" s="7"/>
      <c r="B2" s="92" t="s">
        <v>43</v>
      </c>
      <c r="C2" s="92"/>
      <c r="D2" s="92"/>
      <c r="E2" s="91" t="s">
        <v>44</v>
      </c>
      <c r="F2" s="91"/>
    </row>
    <row r="3" spans="1:6" ht="13.9" x14ac:dyDescent="0.35">
      <c r="A3" s="5" t="s">
        <v>45</v>
      </c>
      <c r="B3" s="16" t="s">
        <v>46</v>
      </c>
      <c r="C3" s="16" t="s">
        <v>47</v>
      </c>
      <c r="D3" s="16" t="s">
        <v>4</v>
      </c>
      <c r="E3" s="15" t="s">
        <v>46</v>
      </c>
      <c r="F3" s="15" t="s">
        <v>47</v>
      </c>
    </row>
    <row r="4" spans="1:6" x14ac:dyDescent="0.35">
      <c r="A4" s="3" t="s">
        <v>5</v>
      </c>
      <c r="B4" s="19">
        <v>209.54</v>
      </c>
      <c r="C4" s="19">
        <v>83.65</v>
      </c>
      <c r="D4" s="19">
        <v>293.19</v>
      </c>
      <c r="E4" s="18">
        <v>0.7147</v>
      </c>
      <c r="F4" s="18">
        <v>0.2853</v>
      </c>
    </row>
    <row r="5" spans="1:6" x14ac:dyDescent="0.35">
      <c r="A5" s="2" t="s">
        <v>6</v>
      </c>
      <c r="B5" s="76">
        <v>889.41</v>
      </c>
      <c r="C5" s="76">
        <v>1234.6500000000001</v>
      </c>
      <c r="D5" s="76">
        <v>2124.06</v>
      </c>
      <c r="E5" s="18">
        <v>0.41870000000000002</v>
      </c>
      <c r="F5" s="18">
        <v>0.58130000000000004</v>
      </c>
    </row>
    <row r="6" spans="1:6" x14ac:dyDescent="0.35">
      <c r="A6" s="2" t="s">
        <v>7</v>
      </c>
      <c r="B6" s="76">
        <v>2772.87</v>
      </c>
      <c r="C6" s="76">
        <v>581.52</v>
      </c>
      <c r="D6" s="76">
        <v>3354.39</v>
      </c>
      <c r="E6" s="18">
        <v>0.8266</v>
      </c>
      <c r="F6" s="18">
        <v>0.1734</v>
      </c>
    </row>
    <row r="7" spans="1:6" x14ac:dyDescent="0.35">
      <c r="A7" s="2" t="s">
        <v>8</v>
      </c>
      <c r="B7" s="76">
        <v>1228.57</v>
      </c>
      <c r="C7" s="76">
        <v>600.23</v>
      </c>
      <c r="D7" s="76">
        <v>1828.8</v>
      </c>
      <c r="E7" s="18">
        <v>0.67179999999999995</v>
      </c>
      <c r="F7" s="18">
        <v>0.32819999999999999</v>
      </c>
    </row>
    <row r="8" spans="1:6" x14ac:dyDescent="0.35">
      <c r="A8" s="2" t="s">
        <v>9</v>
      </c>
      <c r="B8" s="19">
        <v>57036.76</v>
      </c>
      <c r="C8" s="19">
        <v>17064.580000000002</v>
      </c>
      <c r="D8" s="19">
        <v>74101.34</v>
      </c>
      <c r="E8" s="18">
        <v>0.76970000000000005</v>
      </c>
      <c r="F8" s="18">
        <v>0.2303</v>
      </c>
    </row>
    <row r="9" spans="1:6" x14ac:dyDescent="0.35">
      <c r="A9" s="2" t="s">
        <v>10</v>
      </c>
      <c r="B9" s="19">
        <v>407.07</v>
      </c>
      <c r="C9" s="19">
        <v>178.03</v>
      </c>
      <c r="D9" s="19">
        <v>585.1</v>
      </c>
      <c r="E9" s="18">
        <v>0.69569999999999999</v>
      </c>
      <c r="F9" s="18">
        <v>0.30430000000000001</v>
      </c>
    </row>
    <row r="10" spans="1:6" x14ac:dyDescent="0.35">
      <c r="A10" s="2" t="s">
        <v>11</v>
      </c>
      <c r="B10" s="76">
        <v>1430.58</v>
      </c>
      <c r="C10" s="76">
        <v>1516.01</v>
      </c>
      <c r="D10" s="76">
        <v>2946.59</v>
      </c>
      <c r="E10" s="18">
        <v>0.48549999999999999</v>
      </c>
      <c r="F10" s="18">
        <v>0.51449999999999996</v>
      </c>
    </row>
    <row r="11" spans="1:6" x14ac:dyDescent="0.35">
      <c r="A11" s="2" t="s">
        <v>12</v>
      </c>
      <c r="B11" s="76">
        <v>2928.9</v>
      </c>
      <c r="C11" s="76">
        <v>2403.2800000000002</v>
      </c>
      <c r="D11" s="76">
        <v>5332.18</v>
      </c>
      <c r="E11" s="18">
        <v>0.54930000000000001</v>
      </c>
      <c r="F11" s="18">
        <v>0.45069999999999999</v>
      </c>
    </row>
    <row r="12" spans="1:6" x14ac:dyDescent="0.35">
      <c r="A12" s="2" t="s">
        <v>62</v>
      </c>
      <c r="B12" s="76">
        <v>113.42</v>
      </c>
      <c r="C12" s="76">
        <v>52.6</v>
      </c>
      <c r="D12" s="76">
        <v>166.02</v>
      </c>
      <c r="E12" s="18">
        <v>0.68320000000000003</v>
      </c>
      <c r="F12" s="18">
        <v>0.31680000000000003</v>
      </c>
    </row>
    <row r="13" spans="1:6" x14ac:dyDescent="0.35">
      <c r="A13" s="2" t="s">
        <v>13</v>
      </c>
      <c r="B13" s="76">
        <v>2272.7600000000002</v>
      </c>
      <c r="C13" s="76">
        <v>1090.1300000000001</v>
      </c>
      <c r="D13" s="76">
        <v>3362.89</v>
      </c>
      <c r="E13" s="18">
        <v>0.67579999999999996</v>
      </c>
      <c r="F13" s="18">
        <v>0.32419999999999999</v>
      </c>
    </row>
    <row r="14" spans="1:6" x14ac:dyDescent="0.35">
      <c r="A14" s="2" t="s">
        <v>14</v>
      </c>
      <c r="B14" s="76">
        <v>113.02</v>
      </c>
      <c r="C14" s="76">
        <v>65.36</v>
      </c>
      <c r="D14" s="76">
        <v>178.38</v>
      </c>
      <c r="E14" s="18">
        <v>0.63360000000000005</v>
      </c>
      <c r="F14" s="18">
        <v>0.3664</v>
      </c>
    </row>
    <row r="15" spans="1:6" x14ac:dyDescent="0.35">
      <c r="A15" s="2" t="s">
        <v>15</v>
      </c>
      <c r="B15" s="76">
        <v>1247.42</v>
      </c>
      <c r="C15" s="76">
        <v>1192.04</v>
      </c>
      <c r="D15" s="76">
        <v>2439.46</v>
      </c>
      <c r="E15" s="18">
        <v>0.51139999999999997</v>
      </c>
      <c r="F15" s="18">
        <v>0.48859999999999998</v>
      </c>
    </row>
    <row r="16" spans="1:6" x14ac:dyDescent="0.35">
      <c r="A16" s="2" t="s">
        <v>16</v>
      </c>
      <c r="B16" s="76">
        <v>578.59</v>
      </c>
      <c r="C16" s="76">
        <v>332.8</v>
      </c>
      <c r="D16" s="76">
        <v>911.39</v>
      </c>
      <c r="E16" s="18">
        <v>0.63480000000000003</v>
      </c>
      <c r="F16" s="18">
        <v>0.36520000000000002</v>
      </c>
    </row>
    <row r="17" spans="1:6" x14ac:dyDescent="0.35">
      <c r="A17" s="2" t="s">
        <v>17</v>
      </c>
      <c r="B17" s="76">
        <v>318.49</v>
      </c>
      <c r="C17" s="76">
        <v>139.02000000000001</v>
      </c>
      <c r="D17" s="76">
        <v>457.51</v>
      </c>
      <c r="E17" s="18">
        <v>0.69610000000000005</v>
      </c>
      <c r="F17" s="18">
        <v>0.3039</v>
      </c>
    </row>
    <row r="18" spans="1:6" x14ac:dyDescent="0.35">
      <c r="A18" s="2" t="s">
        <v>18</v>
      </c>
      <c r="B18" s="76">
        <v>3307.31</v>
      </c>
      <c r="C18" s="76">
        <v>3924.63</v>
      </c>
      <c r="D18" s="76">
        <v>7231.94</v>
      </c>
      <c r="E18" s="18">
        <v>0.45729999999999998</v>
      </c>
      <c r="F18" s="18">
        <v>0.54269999999999996</v>
      </c>
    </row>
    <row r="19" spans="1:6" x14ac:dyDescent="0.35">
      <c r="A19" s="2" t="s">
        <v>40</v>
      </c>
      <c r="B19" s="76">
        <v>830.28</v>
      </c>
      <c r="C19" s="76">
        <v>694.81</v>
      </c>
      <c r="D19" s="76">
        <v>1525.09</v>
      </c>
      <c r="E19" s="18">
        <v>0.5444</v>
      </c>
      <c r="F19" s="18">
        <v>0.4556</v>
      </c>
    </row>
    <row r="20" spans="1:6" x14ac:dyDescent="0.35">
      <c r="A20" s="2" t="s">
        <v>19</v>
      </c>
      <c r="B20" s="76">
        <v>46.34</v>
      </c>
      <c r="C20" s="76">
        <v>29.61</v>
      </c>
      <c r="D20" s="76">
        <v>75.95</v>
      </c>
      <c r="E20" s="18">
        <v>0.61009999999999998</v>
      </c>
      <c r="F20" s="18">
        <v>0.38990000000000002</v>
      </c>
    </row>
    <row r="21" spans="1:6" x14ac:dyDescent="0.35">
      <c r="A21" s="2" t="s">
        <v>20</v>
      </c>
      <c r="B21" s="76">
        <v>15.4</v>
      </c>
      <c r="C21" s="76">
        <v>4.95</v>
      </c>
      <c r="D21" s="76">
        <v>20.350000000000001</v>
      </c>
      <c r="E21" s="18">
        <v>0.75680000000000003</v>
      </c>
      <c r="F21" s="18">
        <v>0.2432</v>
      </c>
    </row>
    <row r="22" spans="1:6" x14ac:dyDescent="0.35">
      <c r="A22" s="2" t="s">
        <v>22</v>
      </c>
      <c r="B22" s="76">
        <v>376.66</v>
      </c>
      <c r="C22" s="76">
        <v>707.55</v>
      </c>
      <c r="D22" s="76">
        <v>1084.21</v>
      </c>
      <c r="E22" s="18">
        <v>0.34739999999999999</v>
      </c>
      <c r="F22" s="18">
        <v>0.65259999999999996</v>
      </c>
    </row>
    <row r="23" spans="1:6" x14ac:dyDescent="0.35">
      <c r="A23" s="2" t="s">
        <v>24</v>
      </c>
      <c r="B23" s="76">
        <v>45.13</v>
      </c>
      <c r="C23" s="76">
        <v>15.8</v>
      </c>
      <c r="D23" s="76">
        <v>60.93</v>
      </c>
      <c r="E23" s="18">
        <v>0.74070000000000003</v>
      </c>
      <c r="F23" s="18">
        <v>0.25929999999999997</v>
      </c>
    </row>
    <row r="24" spans="1:6" x14ac:dyDescent="0.35">
      <c r="A24" s="2" t="s">
        <v>26</v>
      </c>
      <c r="B24" s="76">
        <v>449.88</v>
      </c>
      <c r="C24" s="76">
        <v>165.7</v>
      </c>
      <c r="D24" s="76">
        <v>615.58000000000004</v>
      </c>
      <c r="E24" s="18">
        <v>0.73080000000000001</v>
      </c>
      <c r="F24" s="18">
        <v>0.26919999999999999</v>
      </c>
    </row>
    <row r="25" spans="1:6" x14ac:dyDescent="0.35">
      <c r="A25" s="2" t="s">
        <v>28</v>
      </c>
      <c r="B25" s="76">
        <v>104.15</v>
      </c>
      <c r="C25" s="76">
        <v>93.45</v>
      </c>
      <c r="D25" s="76">
        <v>197.6</v>
      </c>
      <c r="E25" s="18">
        <v>0.52710000000000001</v>
      </c>
      <c r="F25" s="18">
        <v>0.47289999999999999</v>
      </c>
    </row>
    <row r="26" spans="1:6" x14ac:dyDescent="0.35">
      <c r="A26" s="2" t="s">
        <v>29</v>
      </c>
      <c r="B26" s="76">
        <v>2239.14</v>
      </c>
      <c r="C26" s="76">
        <v>3002.66</v>
      </c>
      <c r="D26" s="76">
        <v>5241.8</v>
      </c>
      <c r="E26" s="18">
        <v>0.42720000000000002</v>
      </c>
      <c r="F26" s="18">
        <v>0.57279999999999998</v>
      </c>
    </row>
    <row r="27" spans="1:6" x14ac:dyDescent="0.35">
      <c r="A27" s="2" t="s">
        <v>21</v>
      </c>
      <c r="B27" s="76">
        <v>709.22</v>
      </c>
      <c r="C27" s="76">
        <v>2630.44</v>
      </c>
      <c r="D27" s="76">
        <v>3339.66</v>
      </c>
      <c r="E27" s="18">
        <v>0.21240000000000001</v>
      </c>
      <c r="F27" s="18">
        <v>0.78759999999999997</v>
      </c>
    </row>
    <row r="28" spans="1:6" x14ac:dyDescent="0.35">
      <c r="A28" s="2" t="s">
        <v>23</v>
      </c>
      <c r="B28" s="19">
        <v>66716.84</v>
      </c>
      <c r="C28" s="19">
        <v>26120.48</v>
      </c>
      <c r="D28" s="19">
        <v>92837.32</v>
      </c>
      <c r="E28" s="18">
        <v>0.71860000000000002</v>
      </c>
      <c r="F28" s="18">
        <v>0.28139999999999998</v>
      </c>
    </row>
    <row r="29" spans="1:6" x14ac:dyDescent="0.35">
      <c r="A29" s="2" t="s">
        <v>25</v>
      </c>
      <c r="B29" s="76">
        <v>5519.05</v>
      </c>
      <c r="C29" s="76">
        <v>9921.31</v>
      </c>
      <c r="D29" s="19">
        <v>15440.36</v>
      </c>
      <c r="E29" s="18">
        <v>0.3574</v>
      </c>
      <c r="F29" s="18">
        <v>0.64259999999999995</v>
      </c>
    </row>
    <row r="30" spans="1:6" x14ac:dyDescent="0.35">
      <c r="A30" s="2" t="s">
        <v>27</v>
      </c>
      <c r="B30" s="76">
        <v>536.9</v>
      </c>
      <c r="C30" s="76">
        <v>443.23</v>
      </c>
      <c r="D30" s="19">
        <v>980.13</v>
      </c>
      <c r="E30" s="18">
        <v>0.54779999999999995</v>
      </c>
      <c r="F30" s="18">
        <v>0.45219999999999999</v>
      </c>
    </row>
    <row r="31" spans="1:6" x14ac:dyDescent="0.35">
      <c r="A31" s="2" t="s">
        <v>30</v>
      </c>
      <c r="B31" s="76">
        <v>2472.21</v>
      </c>
      <c r="C31" s="76">
        <v>1573.36</v>
      </c>
      <c r="D31" s="76">
        <v>4045.57</v>
      </c>
      <c r="E31" s="18">
        <v>0.61109999999999998</v>
      </c>
      <c r="F31" s="18">
        <v>0.38890000000000002</v>
      </c>
    </row>
    <row r="32" spans="1:6" ht="13.9" x14ac:dyDescent="0.4">
      <c r="A32" s="10" t="s">
        <v>169</v>
      </c>
      <c r="B32" s="26">
        <v>154915.90999999997</v>
      </c>
      <c r="C32" s="26">
        <v>75861.87999999999</v>
      </c>
      <c r="D32" s="26">
        <v>230777.79000000004</v>
      </c>
      <c r="E32" s="27">
        <v>0.67127737898867978</v>
      </c>
      <c r="F32" s="27">
        <v>0.32872262101131994</v>
      </c>
    </row>
    <row r="33" spans="1:6" ht="13.9" x14ac:dyDescent="0.35">
      <c r="A33" s="8"/>
    </row>
    <row r="34" spans="1:6" ht="13.9" x14ac:dyDescent="0.35">
      <c r="A34" s="7"/>
      <c r="B34" s="92" t="s">
        <v>43</v>
      </c>
      <c r="C34" s="92"/>
      <c r="D34" s="92"/>
      <c r="E34" s="91" t="s">
        <v>44</v>
      </c>
      <c r="F34" s="91"/>
    </row>
    <row r="35" spans="1:6" ht="13.9" x14ac:dyDescent="0.35">
      <c r="A35" s="5" t="s">
        <v>31</v>
      </c>
      <c r="B35" s="16" t="s">
        <v>46</v>
      </c>
      <c r="C35" s="16" t="s">
        <v>47</v>
      </c>
      <c r="D35" s="16" t="s">
        <v>4</v>
      </c>
      <c r="E35" s="15" t="s">
        <v>46</v>
      </c>
      <c r="F35" s="15" t="s">
        <v>47</v>
      </c>
    </row>
    <row r="36" spans="1:6" x14ac:dyDescent="0.35">
      <c r="A36" s="2" t="s">
        <v>32</v>
      </c>
      <c r="B36" s="19">
        <v>431.32</v>
      </c>
      <c r="C36" s="19">
        <v>135.4</v>
      </c>
      <c r="D36" s="19">
        <v>566.72</v>
      </c>
      <c r="E36" s="18">
        <v>0.7611</v>
      </c>
      <c r="F36" s="18">
        <v>0.2389</v>
      </c>
    </row>
    <row r="37" spans="1:6" x14ac:dyDescent="0.35">
      <c r="A37" s="2" t="s">
        <v>33</v>
      </c>
      <c r="B37" s="19">
        <v>93.95</v>
      </c>
      <c r="C37" s="19">
        <v>43.5</v>
      </c>
      <c r="D37" s="19">
        <v>137.44999999999999</v>
      </c>
      <c r="E37" s="18">
        <v>0.6835</v>
      </c>
      <c r="F37" s="18">
        <v>0.3165</v>
      </c>
    </row>
    <row r="38" spans="1:6" x14ac:dyDescent="0.35">
      <c r="A38" s="2" t="s">
        <v>34</v>
      </c>
      <c r="B38" s="19">
        <v>180.51</v>
      </c>
      <c r="C38" s="19">
        <v>114.32</v>
      </c>
      <c r="D38" s="19">
        <v>294.83</v>
      </c>
      <c r="E38" s="18">
        <v>0.61229999999999996</v>
      </c>
      <c r="F38" s="18">
        <v>0.38769999999999999</v>
      </c>
    </row>
    <row r="39" spans="1:6" x14ac:dyDescent="0.35">
      <c r="A39" s="2" t="s">
        <v>35</v>
      </c>
      <c r="B39" s="19">
        <v>50.94</v>
      </c>
      <c r="C39" s="19">
        <v>13.91</v>
      </c>
      <c r="D39" s="19">
        <v>64.849999999999994</v>
      </c>
      <c r="E39" s="18">
        <v>0.78549999999999998</v>
      </c>
      <c r="F39" s="18">
        <v>0.2145</v>
      </c>
    </row>
    <row r="40" spans="1:6" x14ac:dyDescent="0.35">
      <c r="A40" s="2" t="s">
        <v>42</v>
      </c>
      <c r="B40" s="19">
        <v>30.71</v>
      </c>
      <c r="C40" s="19">
        <v>9</v>
      </c>
      <c r="D40" s="19">
        <v>39.71</v>
      </c>
      <c r="E40" s="18">
        <v>0.77339999999999998</v>
      </c>
      <c r="F40" s="18">
        <v>0.2266</v>
      </c>
    </row>
    <row r="41" spans="1:6" x14ac:dyDescent="0.35">
      <c r="A41" s="2" t="s">
        <v>36</v>
      </c>
      <c r="B41" s="19">
        <v>163.19999999999999</v>
      </c>
      <c r="C41" s="19">
        <v>97.73</v>
      </c>
      <c r="D41" s="19">
        <v>260.93</v>
      </c>
      <c r="E41" s="18">
        <v>0.62549999999999994</v>
      </c>
      <c r="F41" s="18">
        <v>0.3745</v>
      </c>
    </row>
    <row r="42" spans="1:6" x14ac:dyDescent="0.35">
      <c r="A42" s="2" t="s">
        <v>37</v>
      </c>
      <c r="B42" s="19">
        <v>202.28</v>
      </c>
      <c r="C42" s="19">
        <v>80.069999999999993</v>
      </c>
      <c r="D42" s="19">
        <v>282.35000000000002</v>
      </c>
      <c r="E42" s="18">
        <v>0.71640000000000004</v>
      </c>
      <c r="F42" s="18">
        <v>0.28360000000000002</v>
      </c>
    </row>
    <row r="43" spans="1:6" x14ac:dyDescent="0.35">
      <c r="A43" s="2" t="s">
        <v>38</v>
      </c>
      <c r="B43" s="19">
        <v>78.209999999999994</v>
      </c>
      <c r="C43" s="19">
        <v>51</v>
      </c>
      <c r="D43" s="19">
        <v>129.21</v>
      </c>
      <c r="E43" s="18">
        <v>0.60529999999999995</v>
      </c>
      <c r="F43" s="18">
        <v>0.3947</v>
      </c>
    </row>
    <row r="44" spans="1:6" ht="13.9" x14ac:dyDescent="0.4">
      <c r="A44" s="10" t="s">
        <v>170</v>
      </c>
      <c r="B44" s="80">
        <v>1231.1200000000001</v>
      </c>
      <c r="C44" s="80">
        <v>544.93000000000006</v>
      </c>
      <c r="D44" s="80">
        <v>1776.0500000000002</v>
      </c>
      <c r="E44" s="27">
        <v>0.69317868303257224</v>
      </c>
      <c r="F44" s="27">
        <v>0.3068213169674277</v>
      </c>
    </row>
    <row r="45" spans="1:6" ht="13.9" x14ac:dyDescent="0.4">
      <c r="A45" s="11" t="s">
        <v>171</v>
      </c>
      <c r="B45" s="26">
        <v>156147.02999999997</v>
      </c>
      <c r="C45" s="26">
        <v>76406.809999999983</v>
      </c>
      <c r="D45" s="26">
        <v>232553.84000000003</v>
      </c>
      <c r="E45" s="27">
        <v>0.67144464266855342</v>
      </c>
      <c r="F45" s="27">
        <v>0.32855535733144625</v>
      </c>
    </row>
    <row r="46" spans="1:6" ht="13.9" x14ac:dyDescent="0.35">
      <c r="A46" s="12"/>
    </row>
    <row r="47" spans="1:6" x14ac:dyDescent="0.35">
      <c r="A47" s="30"/>
    </row>
    <row r="48" spans="1:6" ht="13.9" x14ac:dyDescent="0.35">
      <c r="A48" s="1" t="s">
        <v>174</v>
      </c>
    </row>
    <row r="49" spans="1:6" ht="13.9" x14ac:dyDescent="0.35">
      <c r="B49" s="92" t="s">
        <v>48</v>
      </c>
      <c r="C49" s="92"/>
      <c r="D49" s="92"/>
      <c r="E49" s="91" t="s">
        <v>44</v>
      </c>
      <c r="F49" s="91"/>
    </row>
    <row r="50" spans="1:6" ht="13.9" x14ac:dyDescent="0.35">
      <c r="A50" s="5" t="s">
        <v>45</v>
      </c>
      <c r="B50" s="16" t="s">
        <v>46</v>
      </c>
      <c r="C50" s="16" t="s">
        <v>47</v>
      </c>
      <c r="D50" s="16" t="s">
        <v>4</v>
      </c>
      <c r="E50" s="15" t="s">
        <v>46</v>
      </c>
      <c r="F50" s="15" t="s">
        <v>47</v>
      </c>
    </row>
    <row r="51" spans="1:6" x14ac:dyDescent="0.35">
      <c r="A51" s="3" t="s">
        <v>5</v>
      </c>
      <c r="B51" s="77">
        <v>220</v>
      </c>
      <c r="C51" s="77">
        <v>85</v>
      </c>
      <c r="D51" s="77">
        <v>305</v>
      </c>
      <c r="E51" s="18">
        <v>0.72130000000000005</v>
      </c>
      <c r="F51" s="18">
        <v>0.2787</v>
      </c>
    </row>
    <row r="52" spans="1:6" x14ac:dyDescent="0.35">
      <c r="A52" s="2" t="s">
        <v>6</v>
      </c>
      <c r="B52" s="77">
        <v>965</v>
      </c>
      <c r="C52" s="77">
        <v>1256</v>
      </c>
      <c r="D52" s="77">
        <v>2221</v>
      </c>
      <c r="E52" s="18">
        <v>0.4345</v>
      </c>
      <c r="F52" s="18">
        <v>0.5655</v>
      </c>
    </row>
    <row r="53" spans="1:6" x14ac:dyDescent="0.35">
      <c r="A53" s="2" t="s">
        <v>7</v>
      </c>
      <c r="B53" s="77">
        <v>3025</v>
      </c>
      <c r="C53" s="77">
        <v>595</v>
      </c>
      <c r="D53" s="77">
        <v>3620</v>
      </c>
      <c r="E53" s="18">
        <v>0.83560000000000001</v>
      </c>
      <c r="F53" s="18">
        <v>0.16439999999999999</v>
      </c>
    </row>
    <row r="54" spans="1:6" x14ac:dyDescent="0.35">
      <c r="A54" s="2" t="s">
        <v>8</v>
      </c>
      <c r="B54" s="77">
        <v>1368</v>
      </c>
      <c r="C54" s="77">
        <v>670</v>
      </c>
      <c r="D54" s="77">
        <v>2038</v>
      </c>
      <c r="E54" s="18">
        <v>0.67120000000000002</v>
      </c>
      <c r="F54" s="18">
        <v>0.32879999999999998</v>
      </c>
    </row>
    <row r="55" spans="1:6" x14ac:dyDescent="0.35">
      <c r="A55" s="2" t="s">
        <v>9</v>
      </c>
      <c r="B55" s="23">
        <v>74045</v>
      </c>
      <c r="C55" s="23">
        <v>19663</v>
      </c>
      <c r="D55" s="23">
        <v>93708</v>
      </c>
      <c r="E55" s="18">
        <v>0.79020000000000001</v>
      </c>
      <c r="F55" s="18">
        <v>0.20979999999999999</v>
      </c>
    </row>
    <row r="56" spans="1:6" x14ac:dyDescent="0.35">
      <c r="A56" s="2" t="s">
        <v>10</v>
      </c>
      <c r="B56" s="77">
        <v>441</v>
      </c>
      <c r="C56" s="77">
        <v>183</v>
      </c>
      <c r="D56" s="77">
        <v>624</v>
      </c>
      <c r="E56" s="18">
        <v>0.70669999999999999</v>
      </c>
      <c r="F56" s="18">
        <v>0.29330000000000001</v>
      </c>
    </row>
    <row r="57" spans="1:6" x14ac:dyDescent="0.35">
      <c r="A57" s="2" t="s">
        <v>11</v>
      </c>
      <c r="B57" s="77">
        <v>1579</v>
      </c>
      <c r="C57" s="77">
        <v>1555</v>
      </c>
      <c r="D57" s="77">
        <v>3134</v>
      </c>
      <c r="E57" s="18">
        <v>0.50380000000000003</v>
      </c>
      <c r="F57" s="18">
        <v>0.49619999999999997</v>
      </c>
    </row>
    <row r="58" spans="1:6" x14ac:dyDescent="0.35">
      <c r="A58" s="2" t="s">
        <v>12</v>
      </c>
      <c r="B58" s="77">
        <v>3219</v>
      </c>
      <c r="C58" s="77">
        <v>2447</v>
      </c>
      <c r="D58" s="77">
        <v>5666</v>
      </c>
      <c r="E58" s="18">
        <v>0.56810000000000005</v>
      </c>
      <c r="F58" s="18">
        <v>0.43190000000000001</v>
      </c>
    </row>
    <row r="59" spans="1:6" x14ac:dyDescent="0.35">
      <c r="A59" s="2" t="s">
        <v>62</v>
      </c>
      <c r="B59" s="77">
        <v>120</v>
      </c>
      <c r="C59" s="77">
        <v>53</v>
      </c>
      <c r="D59" s="77">
        <v>173</v>
      </c>
      <c r="E59" s="18">
        <v>0.69359999999999999</v>
      </c>
      <c r="F59" s="18">
        <v>0.30640000000000001</v>
      </c>
    </row>
    <row r="60" spans="1:6" x14ac:dyDescent="0.35">
      <c r="A60" s="2" t="s">
        <v>13</v>
      </c>
      <c r="B60" s="77">
        <v>2578</v>
      </c>
      <c r="C60" s="77">
        <v>1152</v>
      </c>
      <c r="D60" s="77">
        <v>3730</v>
      </c>
      <c r="E60" s="18">
        <v>0.69120000000000004</v>
      </c>
      <c r="F60" s="18">
        <v>0.30880000000000002</v>
      </c>
    </row>
    <row r="61" spans="1:6" x14ac:dyDescent="0.35">
      <c r="A61" s="2" t="s">
        <v>14</v>
      </c>
      <c r="B61" s="77">
        <v>122</v>
      </c>
      <c r="C61" s="77">
        <v>67</v>
      </c>
      <c r="D61" s="77">
        <v>189</v>
      </c>
      <c r="E61" s="18">
        <v>0.64549999999999996</v>
      </c>
      <c r="F61" s="18">
        <v>0.35449999999999998</v>
      </c>
    </row>
    <row r="62" spans="1:6" x14ac:dyDescent="0.35">
      <c r="A62" s="2" t="s">
        <v>15</v>
      </c>
      <c r="B62" s="77">
        <v>1368</v>
      </c>
      <c r="C62" s="77">
        <v>1220</v>
      </c>
      <c r="D62" s="77">
        <v>2588</v>
      </c>
      <c r="E62" s="18">
        <v>0.52859999999999996</v>
      </c>
      <c r="F62" s="18">
        <v>0.47139999999999999</v>
      </c>
    </row>
    <row r="63" spans="1:6" x14ac:dyDescent="0.35">
      <c r="A63" s="4" t="s">
        <v>16</v>
      </c>
      <c r="B63" s="77">
        <v>633</v>
      </c>
      <c r="C63" s="77">
        <v>340</v>
      </c>
      <c r="D63" s="77">
        <v>973</v>
      </c>
      <c r="E63" s="18">
        <v>0.65059999999999996</v>
      </c>
      <c r="F63" s="18">
        <v>0.34939999999999999</v>
      </c>
    </row>
    <row r="64" spans="1:6" x14ac:dyDescent="0.35">
      <c r="A64" s="2" t="s">
        <v>17</v>
      </c>
      <c r="B64" s="77">
        <v>346</v>
      </c>
      <c r="C64" s="77">
        <v>145</v>
      </c>
      <c r="D64" s="77">
        <v>491</v>
      </c>
      <c r="E64" s="18">
        <v>0.70469999999999999</v>
      </c>
      <c r="F64" s="18">
        <v>0.29530000000000001</v>
      </c>
    </row>
    <row r="65" spans="1:6" x14ac:dyDescent="0.35">
      <c r="A65" s="2" t="s">
        <v>18</v>
      </c>
      <c r="B65" s="77">
        <v>4972</v>
      </c>
      <c r="C65" s="77">
        <v>4408</v>
      </c>
      <c r="D65" s="77">
        <v>9380</v>
      </c>
      <c r="E65" s="18">
        <v>0.53010000000000002</v>
      </c>
      <c r="F65" s="18">
        <v>0.46989999999999998</v>
      </c>
    </row>
    <row r="66" spans="1:6" x14ac:dyDescent="0.35">
      <c r="A66" s="2" t="s">
        <v>40</v>
      </c>
      <c r="B66" s="77">
        <v>908</v>
      </c>
      <c r="C66" s="77">
        <v>742</v>
      </c>
      <c r="D66" s="77">
        <v>1650</v>
      </c>
      <c r="E66" s="18">
        <v>0.55030000000000001</v>
      </c>
      <c r="F66" s="18">
        <v>0.44969999999999999</v>
      </c>
    </row>
    <row r="67" spans="1:6" x14ac:dyDescent="0.35">
      <c r="A67" s="2" t="s">
        <v>19</v>
      </c>
      <c r="B67" s="77">
        <v>51</v>
      </c>
      <c r="C67" s="77">
        <v>34</v>
      </c>
      <c r="D67" s="77">
        <v>85</v>
      </c>
      <c r="E67" s="18">
        <v>0.6</v>
      </c>
      <c r="F67" s="18">
        <v>0.4</v>
      </c>
    </row>
    <row r="68" spans="1:6" x14ac:dyDescent="0.35">
      <c r="A68" s="2" t="s">
        <v>20</v>
      </c>
      <c r="B68" s="77">
        <v>16</v>
      </c>
      <c r="C68" s="77">
        <v>5</v>
      </c>
      <c r="D68" s="77">
        <v>21</v>
      </c>
      <c r="E68" s="18">
        <v>0.76190000000000002</v>
      </c>
      <c r="F68" s="18">
        <v>0.23810000000000001</v>
      </c>
    </row>
    <row r="69" spans="1:6" x14ac:dyDescent="0.35">
      <c r="A69" s="2" t="s">
        <v>22</v>
      </c>
      <c r="B69" s="77">
        <v>400</v>
      </c>
      <c r="C69" s="77">
        <v>723</v>
      </c>
      <c r="D69" s="77">
        <v>1123</v>
      </c>
      <c r="E69" s="18">
        <v>0.35620000000000002</v>
      </c>
      <c r="F69" s="18">
        <v>0.64380000000000004</v>
      </c>
    </row>
    <row r="70" spans="1:6" x14ac:dyDescent="0.35">
      <c r="A70" s="2" t="s">
        <v>24</v>
      </c>
      <c r="B70" s="77">
        <v>50</v>
      </c>
      <c r="C70" s="77">
        <v>16</v>
      </c>
      <c r="D70" s="77">
        <v>66</v>
      </c>
      <c r="E70" s="18">
        <v>0.75760000000000005</v>
      </c>
      <c r="F70" s="18">
        <v>0.2424</v>
      </c>
    </row>
    <row r="71" spans="1:6" x14ac:dyDescent="0.35">
      <c r="A71" s="2" t="s">
        <v>26</v>
      </c>
      <c r="B71" s="77">
        <v>508</v>
      </c>
      <c r="C71" s="77">
        <v>175</v>
      </c>
      <c r="D71" s="77">
        <v>683</v>
      </c>
      <c r="E71" s="18">
        <v>0.74380000000000002</v>
      </c>
      <c r="F71" s="18">
        <v>0.25619999999999998</v>
      </c>
    </row>
    <row r="72" spans="1:6" x14ac:dyDescent="0.35">
      <c r="A72" s="2" t="s">
        <v>28</v>
      </c>
      <c r="B72" s="77">
        <v>116</v>
      </c>
      <c r="C72" s="77">
        <v>98</v>
      </c>
      <c r="D72" s="77">
        <v>214</v>
      </c>
      <c r="E72" s="18">
        <v>0.54210000000000003</v>
      </c>
      <c r="F72" s="18">
        <v>0.45789999999999997</v>
      </c>
    </row>
    <row r="73" spans="1:6" x14ac:dyDescent="0.35">
      <c r="A73" s="2" t="s">
        <v>29</v>
      </c>
      <c r="B73" s="77">
        <v>2385</v>
      </c>
      <c r="C73" s="77">
        <v>3088</v>
      </c>
      <c r="D73" s="77">
        <v>5473</v>
      </c>
      <c r="E73" s="18">
        <v>0.43580000000000002</v>
      </c>
      <c r="F73" s="18">
        <v>0.56420000000000003</v>
      </c>
    </row>
    <row r="74" spans="1:6" x14ac:dyDescent="0.35">
      <c r="A74" s="2" t="s">
        <v>21</v>
      </c>
      <c r="B74" s="77">
        <v>975</v>
      </c>
      <c r="C74" s="77">
        <v>4196</v>
      </c>
      <c r="D74" s="77">
        <v>5171</v>
      </c>
      <c r="E74" s="18">
        <v>0.18859999999999999</v>
      </c>
      <c r="F74" s="18">
        <v>0.81140000000000001</v>
      </c>
    </row>
    <row r="75" spans="1:6" x14ac:dyDescent="0.35">
      <c r="A75" s="2" t="s">
        <v>23</v>
      </c>
      <c r="B75" s="23">
        <v>81890</v>
      </c>
      <c r="C75" s="23">
        <v>29125</v>
      </c>
      <c r="D75" s="23">
        <v>111015</v>
      </c>
      <c r="E75" s="18">
        <v>0.73760000000000003</v>
      </c>
      <c r="F75" s="18">
        <v>0.26240000000000002</v>
      </c>
    </row>
    <row r="76" spans="1:6" x14ac:dyDescent="0.35">
      <c r="A76" s="2" t="s">
        <v>25</v>
      </c>
      <c r="B76" s="77">
        <v>5898</v>
      </c>
      <c r="C76" s="23">
        <v>10002</v>
      </c>
      <c r="D76" s="23">
        <v>15900</v>
      </c>
      <c r="E76" s="18">
        <v>0.37090000000000001</v>
      </c>
      <c r="F76" s="18">
        <v>0.62909999999999999</v>
      </c>
    </row>
    <row r="77" spans="1:6" x14ac:dyDescent="0.35">
      <c r="A77" s="2" t="s">
        <v>27</v>
      </c>
      <c r="B77" s="77">
        <v>588</v>
      </c>
      <c r="C77" s="77">
        <v>451</v>
      </c>
      <c r="D77" s="77">
        <v>1039</v>
      </c>
      <c r="E77" s="18">
        <v>0.56589999999999996</v>
      </c>
      <c r="F77" s="18">
        <v>0.43409999999999999</v>
      </c>
    </row>
    <row r="78" spans="1:6" x14ac:dyDescent="0.35">
      <c r="A78" s="2" t="s">
        <v>30</v>
      </c>
      <c r="B78" s="77">
        <v>2991</v>
      </c>
      <c r="C78" s="77">
        <v>1793</v>
      </c>
      <c r="D78" s="77">
        <v>4784</v>
      </c>
      <c r="E78" s="18">
        <v>0.62519999999999998</v>
      </c>
      <c r="F78" s="18">
        <v>0.37480000000000002</v>
      </c>
    </row>
    <row r="79" spans="1:6" ht="13.9" x14ac:dyDescent="0.4">
      <c r="A79" s="10" t="s">
        <v>169</v>
      </c>
      <c r="B79" s="28">
        <v>191777</v>
      </c>
      <c r="C79" s="28">
        <v>84287</v>
      </c>
      <c r="D79" s="28">
        <v>276064</v>
      </c>
      <c r="E79" s="27">
        <v>0.69468311695838647</v>
      </c>
      <c r="F79" s="27">
        <v>0.30531688304161353</v>
      </c>
    </row>
    <row r="80" spans="1:6" ht="13.9" x14ac:dyDescent="0.35">
      <c r="A80" s="8"/>
      <c r="B80" s="29"/>
      <c r="C80" s="29"/>
      <c r="D80" s="29"/>
    </row>
    <row r="81" spans="1:8" ht="13.9" x14ac:dyDescent="0.35">
      <c r="A81" s="7"/>
      <c r="B81" s="92" t="s">
        <v>48</v>
      </c>
      <c r="C81" s="92"/>
      <c r="D81" s="92"/>
      <c r="E81" s="91" t="s">
        <v>44</v>
      </c>
      <c r="F81" s="91"/>
    </row>
    <row r="82" spans="1:8" ht="13.9" x14ac:dyDescent="0.35">
      <c r="A82" s="5" t="s">
        <v>31</v>
      </c>
      <c r="B82" s="16" t="s">
        <v>46</v>
      </c>
      <c r="C82" s="16" t="s">
        <v>47</v>
      </c>
      <c r="D82" s="16" t="s">
        <v>4</v>
      </c>
      <c r="E82" s="15" t="s">
        <v>46</v>
      </c>
      <c r="F82" s="15" t="s">
        <v>47</v>
      </c>
    </row>
    <row r="83" spans="1:8" x14ac:dyDescent="0.35">
      <c r="A83" s="2" t="s">
        <v>32</v>
      </c>
      <c r="B83" s="23">
        <v>486</v>
      </c>
      <c r="C83" s="23">
        <v>146</v>
      </c>
      <c r="D83" s="23">
        <v>632</v>
      </c>
      <c r="E83" s="18">
        <v>0.76900000000000002</v>
      </c>
      <c r="F83" s="18">
        <v>0.23100000000000001</v>
      </c>
    </row>
    <row r="84" spans="1:8" x14ac:dyDescent="0.35">
      <c r="A84" s="2" t="s">
        <v>33</v>
      </c>
      <c r="B84" s="23">
        <v>104</v>
      </c>
      <c r="C84" s="23">
        <v>44</v>
      </c>
      <c r="D84" s="23">
        <v>148</v>
      </c>
      <c r="E84" s="18">
        <v>0.70269999999999999</v>
      </c>
      <c r="F84" s="18">
        <v>0.29730000000000001</v>
      </c>
    </row>
    <row r="85" spans="1:8" x14ac:dyDescent="0.35">
      <c r="A85" s="2" t="s">
        <v>34</v>
      </c>
      <c r="B85" s="23">
        <v>255</v>
      </c>
      <c r="C85" s="23">
        <v>144</v>
      </c>
      <c r="D85" s="23">
        <v>399</v>
      </c>
      <c r="E85" s="18">
        <v>0.6391</v>
      </c>
      <c r="F85" s="18">
        <v>0.3609</v>
      </c>
    </row>
    <row r="86" spans="1:8" x14ac:dyDescent="0.35">
      <c r="A86" s="2" t="s">
        <v>35</v>
      </c>
      <c r="B86" s="23">
        <v>54</v>
      </c>
      <c r="C86" s="23">
        <v>14</v>
      </c>
      <c r="D86" s="23">
        <v>68</v>
      </c>
      <c r="E86" s="18">
        <v>0.79410000000000003</v>
      </c>
      <c r="F86" s="18">
        <v>0.2059</v>
      </c>
    </row>
    <row r="87" spans="1:8" x14ac:dyDescent="0.35">
      <c r="A87" s="2" t="s">
        <v>42</v>
      </c>
      <c r="B87" s="23">
        <v>35</v>
      </c>
      <c r="C87" s="23">
        <v>9</v>
      </c>
      <c r="D87" s="23">
        <v>44</v>
      </c>
      <c r="E87" s="18">
        <v>0.79549999999999998</v>
      </c>
      <c r="F87" s="18">
        <v>0.20449999999999999</v>
      </c>
    </row>
    <row r="88" spans="1:8" x14ac:dyDescent="0.35">
      <c r="A88" s="2" t="s">
        <v>36</v>
      </c>
      <c r="B88" s="23">
        <v>232</v>
      </c>
      <c r="C88" s="23">
        <v>117</v>
      </c>
      <c r="D88" s="23">
        <v>349</v>
      </c>
      <c r="E88" s="18">
        <v>0.66479999999999995</v>
      </c>
      <c r="F88" s="18">
        <v>0.3352</v>
      </c>
    </row>
    <row r="89" spans="1:8" x14ac:dyDescent="0.35">
      <c r="A89" s="2" t="s">
        <v>37</v>
      </c>
      <c r="B89" s="23">
        <v>253</v>
      </c>
      <c r="C89" s="23">
        <v>93</v>
      </c>
      <c r="D89" s="23">
        <v>346</v>
      </c>
      <c r="E89" s="18">
        <v>0.73119999999999996</v>
      </c>
      <c r="F89" s="18">
        <v>0.26879999999999998</v>
      </c>
    </row>
    <row r="90" spans="1:8" x14ac:dyDescent="0.35">
      <c r="A90" s="2" t="s">
        <v>38</v>
      </c>
      <c r="B90" s="23">
        <v>81</v>
      </c>
      <c r="C90" s="23">
        <v>51</v>
      </c>
      <c r="D90" s="23">
        <v>132</v>
      </c>
      <c r="E90" s="18">
        <v>0.61360000000000003</v>
      </c>
      <c r="F90" s="18">
        <v>0.38640000000000002</v>
      </c>
    </row>
    <row r="91" spans="1:8" ht="13.9" x14ac:dyDescent="0.4">
      <c r="A91" s="10" t="s">
        <v>170</v>
      </c>
      <c r="B91" s="81">
        <v>1500</v>
      </c>
      <c r="C91" s="81">
        <v>618</v>
      </c>
      <c r="D91" s="81">
        <v>2118</v>
      </c>
      <c r="E91" s="27">
        <v>0.70821529745042489</v>
      </c>
      <c r="F91" s="27">
        <v>0.29178470254957506</v>
      </c>
    </row>
    <row r="92" spans="1:8" ht="13.9" x14ac:dyDescent="0.4">
      <c r="A92" s="11" t="s">
        <v>171</v>
      </c>
      <c r="B92" s="28">
        <v>193277</v>
      </c>
      <c r="C92" s="28">
        <v>84905</v>
      </c>
      <c r="D92" s="28">
        <v>278182</v>
      </c>
      <c r="E92" s="27">
        <v>0.69478614719859655</v>
      </c>
      <c r="F92" s="27">
        <v>0.3052138528014034</v>
      </c>
    </row>
    <row r="94" spans="1:8" ht="14.25" x14ac:dyDescent="0.45">
      <c r="A94"/>
      <c r="B94"/>
      <c r="C94"/>
      <c r="D94"/>
      <c r="E94"/>
      <c r="F94"/>
      <c r="G94"/>
      <c r="H94"/>
    </row>
    <row r="95" spans="1:8" ht="14.25" x14ac:dyDescent="0.45">
      <c r="A95"/>
      <c r="B95"/>
      <c r="C95"/>
      <c r="D95"/>
      <c r="E95"/>
      <c r="F95"/>
      <c r="G95"/>
      <c r="H95"/>
    </row>
    <row r="96" spans="1:8" ht="14.25" x14ac:dyDescent="0.45">
      <c r="A96"/>
      <c r="B96"/>
      <c r="C96"/>
      <c r="D96"/>
      <c r="E96"/>
      <c r="F96"/>
      <c r="G96"/>
      <c r="H96"/>
    </row>
  </sheetData>
  <mergeCells count="8">
    <mergeCell ref="E2:F2"/>
    <mergeCell ref="B2:D2"/>
    <mergeCell ref="B49:D49"/>
    <mergeCell ref="E49:F49"/>
    <mergeCell ref="B81:D81"/>
    <mergeCell ref="E81:F81"/>
    <mergeCell ref="B34:D34"/>
    <mergeCell ref="E34:F3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0"/>
  <sheetViews>
    <sheetView workbookViewId="0"/>
  </sheetViews>
  <sheetFormatPr defaultColWidth="8.86328125" defaultRowHeight="13.5" x14ac:dyDescent="0.35"/>
  <cols>
    <col min="1" max="1" width="18.06640625" style="17" customWidth="1"/>
    <col min="2" max="2" width="12" style="17" bestFit="1" customWidth="1"/>
    <col min="3" max="3" width="9.06640625" style="17" bestFit="1" customWidth="1"/>
    <col min="4" max="4" width="12" style="17" bestFit="1" customWidth="1"/>
    <col min="5" max="5" width="9.06640625" style="17" bestFit="1" customWidth="1"/>
    <col min="6" max="7" width="12" style="17" bestFit="1" customWidth="1"/>
    <col min="8" max="8" width="9.06640625" style="17" bestFit="1" customWidth="1"/>
    <col min="9" max="9" width="12" style="17" bestFit="1" customWidth="1"/>
    <col min="10" max="10" width="9.06640625" style="17" bestFit="1" customWidth="1"/>
    <col min="11" max="12" width="12" style="17" bestFit="1" customWidth="1"/>
    <col min="13" max="13" width="9.06640625" style="17" bestFit="1" customWidth="1"/>
    <col min="14" max="14" width="12" style="17" bestFit="1" customWidth="1"/>
    <col min="15" max="15" width="9.06640625" style="17" bestFit="1" customWidth="1"/>
    <col min="16" max="17" width="12" style="17" bestFit="1" customWidth="1"/>
    <col min="18" max="18" width="9.06640625" style="17" bestFit="1" customWidth="1"/>
    <col min="19" max="19" width="12" style="17" bestFit="1" customWidth="1"/>
    <col min="20" max="20" width="9.06640625" style="17" bestFit="1" customWidth="1"/>
    <col min="21" max="21" width="12" style="17" bestFit="1" customWidth="1"/>
    <col min="22" max="22" width="9.59765625" style="17" bestFit="1" customWidth="1"/>
    <col min="23" max="23" width="7.59765625" style="17" bestFit="1" customWidth="1"/>
    <col min="24" max="24" width="8.59765625" style="17" bestFit="1" customWidth="1"/>
    <col min="25" max="25" width="7.59765625" style="17" bestFit="1" customWidth="1"/>
    <col min="26" max="26" width="9.59765625" style="17" bestFit="1" customWidth="1"/>
    <col min="27" max="16384" width="8.86328125" style="17"/>
  </cols>
  <sheetData>
    <row r="1" spans="1:21" ht="14.25" x14ac:dyDescent="0.45">
      <c r="A1"/>
      <c r="B1" s="84" t="s">
        <v>89</v>
      </c>
      <c r="C1" s="84"/>
      <c r="D1" s="84"/>
      <c r="E1" s="84"/>
      <c r="F1" s="84"/>
      <c r="G1" s="84" t="s">
        <v>90</v>
      </c>
      <c r="H1" s="84"/>
      <c r="I1" s="84"/>
      <c r="J1" s="84"/>
      <c r="K1" s="84"/>
      <c r="L1" s="84" t="s">
        <v>2</v>
      </c>
      <c r="M1" s="84"/>
      <c r="N1" s="84"/>
      <c r="O1" s="84"/>
      <c r="P1" s="84"/>
      <c r="Q1" s="84" t="s">
        <v>4</v>
      </c>
      <c r="R1" s="84"/>
      <c r="S1" s="84"/>
      <c r="T1" s="84"/>
      <c r="U1" s="84"/>
    </row>
    <row r="2" spans="1:21" ht="14.25" x14ac:dyDescent="0.45">
      <c r="A2"/>
      <c r="B2" s="84" t="s">
        <v>46</v>
      </c>
      <c r="C2" s="84"/>
      <c r="D2" s="84" t="s">
        <v>47</v>
      </c>
      <c r="E2" s="84"/>
      <c r="F2" s="38" t="s">
        <v>4</v>
      </c>
      <c r="G2" s="84" t="s">
        <v>46</v>
      </c>
      <c r="H2" s="84"/>
      <c r="I2" s="84" t="s">
        <v>47</v>
      </c>
      <c r="J2" s="84"/>
      <c r="K2" s="38" t="s">
        <v>4</v>
      </c>
      <c r="L2" s="84" t="s">
        <v>46</v>
      </c>
      <c r="M2" s="84"/>
      <c r="N2" s="84" t="s">
        <v>47</v>
      </c>
      <c r="O2" s="84"/>
      <c r="P2" s="38" t="s">
        <v>4</v>
      </c>
      <c r="Q2" s="84" t="s">
        <v>46</v>
      </c>
      <c r="R2" s="84"/>
      <c r="S2" s="84" t="s">
        <v>47</v>
      </c>
      <c r="T2" s="84"/>
      <c r="U2" s="38" t="s">
        <v>4</v>
      </c>
    </row>
    <row r="3" spans="1:21" ht="14.25" x14ac:dyDescent="0.45">
      <c r="A3"/>
      <c r="B3" s="38" t="s">
        <v>48</v>
      </c>
      <c r="C3" s="60" t="s">
        <v>69</v>
      </c>
      <c r="D3" s="38" t="s">
        <v>48</v>
      </c>
      <c r="E3" s="60" t="s">
        <v>69</v>
      </c>
      <c r="F3" s="38" t="s">
        <v>48</v>
      </c>
      <c r="G3" s="38" t="s">
        <v>48</v>
      </c>
      <c r="H3" s="60" t="s">
        <v>69</v>
      </c>
      <c r="I3" s="38" t="s">
        <v>48</v>
      </c>
      <c r="J3" s="60" t="s">
        <v>69</v>
      </c>
      <c r="K3" s="38" t="s">
        <v>48</v>
      </c>
      <c r="L3" s="38" t="s">
        <v>48</v>
      </c>
      <c r="M3" s="60" t="s">
        <v>69</v>
      </c>
      <c r="N3" s="38" t="s">
        <v>48</v>
      </c>
      <c r="O3" s="60" t="s">
        <v>69</v>
      </c>
      <c r="P3" s="38" t="s">
        <v>48</v>
      </c>
      <c r="Q3" s="38" t="s">
        <v>48</v>
      </c>
      <c r="R3" s="60" t="s">
        <v>69</v>
      </c>
      <c r="S3" s="38" t="s">
        <v>48</v>
      </c>
      <c r="T3" s="60" t="s">
        <v>69</v>
      </c>
      <c r="U3" s="38" t="s">
        <v>48</v>
      </c>
    </row>
    <row r="4" spans="1:21" ht="13.9" x14ac:dyDescent="0.4">
      <c r="A4" s="22" t="s">
        <v>107</v>
      </c>
      <c r="B4" s="23">
        <v>38080</v>
      </c>
      <c r="C4" s="21">
        <v>0.36583022710679014</v>
      </c>
      <c r="D4" s="23">
        <v>15775</v>
      </c>
      <c r="E4" s="21">
        <v>0.23133212106992024</v>
      </c>
      <c r="F4" s="23">
        <v>53855</v>
      </c>
      <c r="G4" s="23">
        <v>32609</v>
      </c>
      <c r="H4" s="21">
        <v>0.43019221382303663</v>
      </c>
      <c r="I4" s="77">
        <v>3731</v>
      </c>
      <c r="J4" s="21">
        <v>0.35052611800075162</v>
      </c>
      <c r="K4" s="23">
        <v>36340</v>
      </c>
      <c r="L4" s="77">
        <v>6347</v>
      </c>
      <c r="M4" s="21">
        <v>0.47422295277943816</v>
      </c>
      <c r="N4" s="77">
        <v>1950</v>
      </c>
      <c r="O4" s="21">
        <v>0.3213049925852694</v>
      </c>
      <c r="P4" s="77">
        <v>8297</v>
      </c>
      <c r="Q4" s="23">
        <v>77036</v>
      </c>
      <c r="R4" s="21">
        <v>0.39857820640841901</v>
      </c>
      <c r="S4" s="23">
        <v>21456</v>
      </c>
      <c r="T4" s="21">
        <v>0.25270596549084273</v>
      </c>
      <c r="U4" s="23">
        <v>98492</v>
      </c>
    </row>
    <row r="5" spans="1:21" ht="13.9" x14ac:dyDescent="0.4">
      <c r="A5" s="22" t="s">
        <v>106</v>
      </c>
      <c r="B5" s="23">
        <v>40247</v>
      </c>
      <c r="C5" s="21">
        <v>0.3866483495369481</v>
      </c>
      <c r="D5" s="23">
        <v>21647</v>
      </c>
      <c r="E5" s="21">
        <v>0.31744192867198501</v>
      </c>
      <c r="F5" s="23">
        <v>61894</v>
      </c>
      <c r="G5" s="23">
        <v>37108</v>
      </c>
      <c r="H5" s="21">
        <v>0.48954499281012126</v>
      </c>
      <c r="I5" s="77">
        <v>6072</v>
      </c>
      <c r="J5" s="21">
        <v>0.57046223224351744</v>
      </c>
      <c r="K5" s="23">
        <v>43180</v>
      </c>
      <c r="L5" s="77">
        <v>4535</v>
      </c>
      <c r="M5" s="21">
        <v>0.33883741781231319</v>
      </c>
      <c r="N5" s="77">
        <v>1406</v>
      </c>
      <c r="O5" s="21">
        <v>0.23166913824353272</v>
      </c>
      <c r="P5" s="77">
        <v>5941</v>
      </c>
      <c r="Q5" s="23">
        <v>81890</v>
      </c>
      <c r="R5" s="21">
        <v>0.42369242072258984</v>
      </c>
      <c r="S5" s="23">
        <v>29125</v>
      </c>
      <c r="T5" s="21">
        <v>0.34303044579235614</v>
      </c>
      <c r="U5" s="23">
        <v>111015</v>
      </c>
    </row>
    <row r="6" spans="1:21" ht="13.9" x14ac:dyDescent="0.4">
      <c r="A6" s="22" t="s">
        <v>108</v>
      </c>
      <c r="B6" s="23">
        <v>25765</v>
      </c>
      <c r="C6" s="21">
        <v>0.24752142335626176</v>
      </c>
      <c r="D6" s="23">
        <v>30770</v>
      </c>
      <c r="E6" s="21">
        <v>0.45122595025809481</v>
      </c>
      <c r="F6" s="23">
        <v>56535</v>
      </c>
      <c r="G6" s="77">
        <v>6084</v>
      </c>
      <c r="H6" s="21">
        <v>8.0262793366842125E-2</v>
      </c>
      <c r="I6" s="23">
        <v>841</v>
      </c>
      <c r="J6" s="21">
        <v>7.9011649755730926E-2</v>
      </c>
      <c r="K6" s="77">
        <v>6925</v>
      </c>
      <c r="L6" s="77">
        <v>2502</v>
      </c>
      <c r="M6" s="21">
        <v>0.18693962940824865</v>
      </c>
      <c r="N6" s="77">
        <v>2713</v>
      </c>
      <c r="O6" s="21">
        <v>0.44702586917119791</v>
      </c>
      <c r="P6" s="77">
        <v>5215</v>
      </c>
      <c r="Q6" s="23">
        <v>34351</v>
      </c>
      <c r="R6" s="21">
        <v>0.17772937286899113</v>
      </c>
      <c r="S6" s="23">
        <v>34324</v>
      </c>
      <c r="T6" s="21">
        <v>0.40426358871680113</v>
      </c>
      <c r="U6" s="23">
        <v>68675</v>
      </c>
    </row>
    <row r="7" spans="1:21" ht="13.9" x14ac:dyDescent="0.4">
      <c r="A7" s="22" t="s">
        <v>166</v>
      </c>
      <c r="B7" s="23">
        <v>104092</v>
      </c>
      <c r="C7" s="21">
        <v>1</v>
      </c>
      <c r="D7" s="23">
        <v>68192</v>
      </c>
      <c r="E7" s="21">
        <v>1</v>
      </c>
      <c r="F7" s="23">
        <v>172284</v>
      </c>
      <c r="G7" s="23">
        <v>75801</v>
      </c>
      <c r="H7" s="21">
        <v>1</v>
      </c>
      <c r="I7" s="23">
        <v>10644</v>
      </c>
      <c r="J7" s="21">
        <v>1</v>
      </c>
      <c r="K7" s="23">
        <v>86445</v>
      </c>
      <c r="L7" s="23">
        <v>13384</v>
      </c>
      <c r="M7" s="21">
        <v>1</v>
      </c>
      <c r="N7" s="77">
        <v>6069</v>
      </c>
      <c r="O7" s="21">
        <v>1</v>
      </c>
      <c r="P7" s="23">
        <v>19453</v>
      </c>
      <c r="Q7" s="23">
        <v>193277</v>
      </c>
      <c r="R7" s="21">
        <v>1</v>
      </c>
      <c r="S7" s="23">
        <v>84905</v>
      </c>
      <c r="T7" s="21">
        <v>1</v>
      </c>
      <c r="U7" s="23">
        <v>278182</v>
      </c>
    </row>
    <row r="10" spans="1:21" x14ac:dyDescent="0.35">
      <c r="A10" s="17" t="s">
        <v>111</v>
      </c>
    </row>
  </sheetData>
  <mergeCells count="12">
    <mergeCell ref="Q2:R2"/>
    <mergeCell ref="S2:T2"/>
    <mergeCell ref="B1:F1"/>
    <mergeCell ref="G1:K1"/>
    <mergeCell ref="L1:P1"/>
    <mergeCell ref="Q1:U1"/>
    <mergeCell ref="B2:C2"/>
    <mergeCell ref="D2:E2"/>
    <mergeCell ref="G2:H2"/>
    <mergeCell ref="I2:J2"/>
    <mergeCell ref="L2:M2"/>
    <mergeCell ref="N2:O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"/>
  <sheetViews>
    <sheetView workbookViewId="0"/>
  </sheetViews>
  <sheetFormatPr defaultColWidth="8.86328125" defaultRowHeight="13.5" x14ac:dyDescent="0.35"/>
  <cols>
    <col min="1" max="1" width="18.06640625" style="17" customWidth="1"/>
    <col min="2" max="2" width="11.265625" style="17" bestFit="1" customWidth="1"/>
    <col min="3" max="3" width="9.06640625" style="17" bestFit="1" customWidth="1"/>
    <col min="4" max="4" width="10.06640625" style="17" bestFit="1" customWidth="1"/>
    <col min="5" max="5" width="9.06640625" style="17" bestFit="1" customWidth="1"/>
    <col min="6" max="6" width="11.265625" style="17" bestFit="1" customWidth="1"/>
    <col min="7" max="7" width="10.06640625" style="17" bestFit="1" customWidth="1"/>
    <col min="8" max="8" width="9.06640625" style="17" bestFit="1" customWidth="1"/>
    <col min="9" max="9" width="10.06640625" style="17" bestFit="1" customWidth="1"/>
    <col min="10" max="10" width="9.06640625" style="17" bestFit="1" customWidth="1"/>
    <col min="11" max="11" width="10.06640625" style="17" bestFit="1" customWidth="1"/>
    <col min="12" max="12" width="9" style="17" bestFit="1" customWidth="1"/>
    <col min="13" max="13" width="9.06640625" style="17" bestFit="1" customWidth="1"/>
    <col min="14" max="14" width="9" style="17" bestFit="1" customWidth="1"/>
    <col min="15" max="15" width="9.06640625" style="17" bestFit="1" customWidth="1"/>
    <col min="16" max="16" width="9" style="17" bestFit="1" customWidth="1"/>
    <col min="17" max="17" width="7.86328125" style="17" bestFit="1" customWidth="1"/>
    <col min="18" max="18" width="9.06640625" style="17" bestFit="1" customWidth="1"/>
    <col min="19" max="19" width="9" style="17" bestFit="1" customWidth="1"/>
    <col min="20" max="20" width="9.06640625" style="17" bestFit="1" customWidth="1"/>
    <col min="21" max="21" width="9" style="17" bestFit="1" customWidth="1"/>
    <col min="22" max="22" width="11.265625" style="17" bestFit="1" customWidth="1"/>
    <col min="23" max="23" width="9.06640625" style="17" bestFit="1" customWidth="1"/>
    <col min="24" max="24" width="10.06640625" style="17" bestFit="1" customWidth="1"/>
    <col min="25" max="25" width="9.06640625" style="17" bestFit="1" customWidth="1"/>
    <col min="26" max="26" width="11.265625" style="17" bestFit="1" customWidth="1"/>
    <col min="27" max="16384" width="8.86328125" style="17"/>
  </cols>
  <sheetData>
    <row r="1" spans="1:26" ht="14.25" x14ac:dyDescent="0.45">
      <c r="A1"/>
      <c r="B1" s="84" t="s">
        <v>0</v>
      </c>
      <c r="C1" s="84"/>
      <c r="D1" s="84"/>
      <c r="E1" s="84"/>
      <c r="F1" s="84"/>
      <c r="G1" s="84" t="s">
        <v>1</v>
      </c>
      <c r="H1" s="84"/>
      <c r="I1" s="84"/>
      <c r="J1" s="84"/>
      <c r="K1" s="84"/>
      <c r="L1" s="84" t="s">
        <v>2</v>
      </c>
      <c r="M1" s="84"/>
      <c r="N1" s="84"/>
      <c r="O1" s="84"/>
      <c r="P1" s="84"/>
      <c r="Q1" s="84" t="s">
        <v>3</v>
      </c>
      <c r="R1" s="84"/>
      <c r="S1" s="84"/>
      <c r="T1" s="84"/>
      <c r="U1" s="84"/>
      <c r="V1" s="84" t="s">
        <v>4</v>
      </c>
      <c r="W1" s="84"/>
      <c r="X1" s="84"/>
      <c r="Y1" s="84"/>
      <c r="Z1" s="84"/>
    </row>
    <row r="2" spans="1:26" ht="14.25" x14ac:dyDescent="0.45">
      <c r="A2"/>
      <c r="B2" s="84" t="s">
        <v>46</v>
      </c>
      <c r="C2" s="84"/>
      <c r="D2" s="84" t="s">
        <v>47</v>
      </c>
      <c r="E2" s="84"/>
      <c r="F2" s="38" t="s">
        <v>4</v>
      </c>
      <c r="G2" s="84" t="s">
        <v>46</v>
      </c>
      <c r="H2" s="84"/>
      <c r="I2" s="84" t="s">
        <v>47</v>
      </c>
      <c r="J2" s="84"/>
      <c r="K2" s="38" t="s">
        <v>4</v>
      </c>
      <c r="L2" s="84" t="s">
        <v>46</v>
      </c>
      <c r="M2" s="84"/>
      <c r="N2" s="84" t="s">
        <v>47</v>
      </c>
      <c r="O2" s="84"/>
      <c r="P2" s="38" t="s">
        <v>4</v>
      </c>
      <c r="Q2" s="84" t="s">
        <v>46</v>
      </c>
      <c r="R2" s="84"/>
      <c r="S2" s="84" t="s">
        <v>47</v>
      </c>
      <c r="T2" s="84"/>
      <c r="U2" s="38" t="s">
        <v>4</v>
      </c>
      <c r="V2" s="84" t="s">
        <v>46</v>
      </c>
      <c r="W2" s="84"/>
      <c r="X2" s="84" t="s">
        <v>47</v>
      </c>
      <c r="Y2" s="84"/>
      <c r="Z2" s="38" t="s">
        <v>4</v>
      </c>
    </row>
    <row r="3" spans="1:26" ht="14.25" x14ac:dyDescent="0.45">
      <c r="A3"/>
      <c r="B3" s="60" t="s">
        <v>43</v>
      </c>
      <c r="C3" s="60" t="s">
        <v>69</v>
      </c>
      <c r="D3" s="60" t="s">
        <v>43</v>
      </c>
      <c r="E3" s="60" t="s">
        <v>69</v>
      </c>
      <c r="F3" s="60" t="s">
        <v>43</v>
      </c>
      <c r="G3" s="60" t="s">
        <v>43</v>
      </c>
      <c r="H3" s="60" t="s">
        <v>69</v>
      </c>
      <c r="I3" s="60" t="s">
        <v>43</v>
      </c>
      <c r="J3" s="60" t="s">
        <v>69</v>
      </c>
      <c r="K3" s="60" t="s">
        <v>43</v>
      </c>
      <c r="L3" s="60" t="s">
        <v>43</v>
      </c>
      <c r="M3" s="60" t="s">
        <v>69</v>
      </c>
      <c r="N3" s="60" t="s">
        <v>43</v>
      </c>
      <c r="O3" s="60" t="s">
        <v>69</v>
      </c>
      <c r="P3" s="60" t="s">
        <v>43</v>
      </c>
      <c r="Q3" s="60" t="s">
        <v>43</v>
      </c>
      <c r="R3" s="60" t="s">
        <v>69</v>
      </c>
      <c r="S3" s="60" t="s">
        <v>43</v>
      </c>
      <c r="T3" s="60" t="s">
        <v>69</v>
      </c>
      <c r="U3" s="60" t="s">
        <v>43</v>
      </c>
      <c r="V3" s="60" t="s">
        <v>43</v>
      </c>
      <c r="W3" s="60" t="s">
        <v>69</v>
      </c>
      <c r="X3" s="60" t="s">
        <v>43</v>
      </c>
      <c r="Y3" s="60" t="s">
        <v>69</v>
      </c>
      <c r="Z3" s="60" t="s">
        <v>43</v>
      </c>
    </row>
    <row r="4" spans="1:26" ht="13.9" x14ac:dyDescent="0.4">
      <c r="A4" s="22" t="s">
        <v>107</v>
      </c>
      <c r="B4" s="19">
        <v>47294.19</v>
      </c>
      <c r="C4" s="21">
        <v>0.37993825767027306</v>
      </c>
      <c r="D4" s="19">
        <v>14681.59</v>
      </c>
      <c r="E4" s="21">
        <v>0.23705551455255044</v>
      </c>
      <c r="F4" s="19">
        <v>61975.78</v>
      </c>
      <c r="G4" s="76">
        <v>9870.3900000000012</v>
      </c>
      <c r="H4" s="21">
        <v>0.37670713723047616</v>
      </c>
      <c r="I4" s="76">
        <v>3095.29</v>
      </c>
      <c r="J4" s="21">
        <v>0.27227593438192998</v>
      </c>
      <c r="K4" s="19">
        <v>12965.68</v>
      </c>
      <c r="L4" s="76">
        <v>2241.91</v>
      </c>
      <c r="M4" s="21">
        <v>0.46374494245360298</v>
      </c>
      <c r="N4" s="19">
        <v>753.22</v>
      </c>
      <c r="O4" s="21">
        <v>0.37501057987682535</v>
      </c>
      <c r="P4" s="76">
        <v>2995.13</v>
      </c>
      <c r="Q4" s="19">
        <v>102.48</v>
      </c>
      <c r="R4" s="21">
        <v>0.16207752771671227</v>
      </c>
      <c r="S4" s="19">
        <v>107.84</v>
      </c>
      <c r="T4" s="21">
        <v>9.8309843747151168E-2</v>
      </c>
      <c r="U4" s="19">
        <v>210.32</v>
      </c>
      <c r="V4" s="19">
        <v>59508.97</v>
      </c>
      <c r="W4" s="21">
        <v>0.38110856159095696</v>
      </c>
      <c r="X4" s="19">
        <v>18637.940000000002</v>
      </c>
      <c r="Y4" s="21">
        <v>0.24393035123439918</v>
      </c>
      <c r="Z4" s="19">
        <v>78146.91</v>
      </c>
    </row>
    <row r="5" spans="1:26" ht="13.9" x14ac:dyDescent="0.4">
      <c r="A5" s="22" t="s">
        <v>106</v>
      </c>
      <c r="B5" s="19">
        <v>52236.67</v>
      </c>
      <c r="C5" s="21">
        <v>0.41964371070309103</v>
      </c>
      <c r="D5" s="19">
        <v>18871.43</v>
      </c>
      <c r="E5" s="21">
        <v>0.30470654397735103</v>
      </c>
      <c r="F5" s="19">
        <v>71108.100000000006</v>
      </c>
      <c r="G5" s="19">
        <v>12297.17</v>
      </c>
      <c r="H5" s="21">
        <v>0.46932610633789484</v>
      </c>
      <c r="I5" s="76">
        <v>6248.71</v>
      </c>
      <c r="J5" s="21">
        <v>0.54966525072988626</v>
      </c>
      <c r="K5" s="19">
        <v>18545.88</v>
      </c>
      <c r="L5" s="76">
        <v>2016.05</v>
      </c>
      <c r="M5" s="21">
        <v>0.41702521119651825</v>
      </c>
      <c r="N5" s="22">
        <v>744.28</v>
      </c>
      <c r="O5" s="21">
        <v>0.37055956346183527</v>
      </c>
      <c r="P5" s="76">
        <v>2760.33</v>
      </c>
      <c r="Q5" s="22">
        <v>166.95</v>
      </c>
      <c r="R5" s="21">
        <v>0.26404023470243082</v>
      </c>
      <c r="S5" s="22">
        <v>256.06</v>
      </c>
      <c r="T5" s="21">
        <v>0.2334311812861232</v>
      </c>
      <c r="U5" s="22">
        <v>423.01</v>
      </c>
      <c r="V5" s="19">
        <v>66716.84</v>
      </c>
      <c r="W5" s="21">
        <v>0.42726934991975191</v>
      </c>
      <c r="X5" s="19">
        <v>26120.48</v>
      </c>
      <c r="Y5" s="21">
        <v>0.34186062734460448</v>
      </c>
      <c r="Z5" s="19">
        <v>92837.32</v>
      </c>
    </row>
    <row r="6" spans="1:26" ht="13.9" x14ac:dyDescent="0.4">
      <c r="A6" s="22" t="s">
        <v>108</v>
      </c>
      <c r="B6" s="19">
        <v>24947.760000000002</v>
      </c>
      <c r="C6" s="21">
        <v>0.20041803162663599</v>
      </c>
      <c r="D6" s="19">
        <v>28380.109999999997</v>
      </c>
      <c r="E6" s="21">
        <v>0.45823794147009839</v>
      </c>
      <c r="F6" s="19">
        <v>53327.87</v>
      </c>
      <c r="G6" s="76">
        <v>4034.2000000000003</v>
      </c>
      <c r="H6" s="21">
        <v>0.15396675643162902</v>
      </c>
      <c r="I6" s="76">
        <v>2024.21</v>
      </c>
      <c r="J6" s="21">
        <v>0.17805881488818381</v>
      </c>
      <c r="K6" s="19">
        <v>6058.4099999999971</v>
      </c>
      <c r="L6" s="19">
        <v>576.39999999999986</v>
      </c>
      <c r="M6" s="21">
        <v>0.11922984634987877</v>
      </c>
      <c r="N6" s="19">
        <v>511.03</v>
      </c>
      <c r="O6" s="21">
        <v>0.25442985666133938</v>
      </c>
      <c r="P6" s="76">
        <v>1087.4299999999998</v>
      </c>
      <c r="Q6" s="19">
        <v>362.86</v>
      </c>
      <c r="R6" s="21">
        <v>0.57388223758085699</v>
      </c>
      <c r="S6" s="19">
        <v>733.04000000000008</v>
      </c>
      <c r="T6" s="21">
        <v>0.66825897496672571</v>
      </c>
      <c r="U6" s="76">
        <v>1095.9000000000003</v>
      </c>
      <c r="V6" s="19">
        <v>29921.22</v>
      </c>
      <c r="W6" s="21">
        <v>0.19162208848929116</v>
      </c>
      <c r="X6" s="19">
        <v>31648.389999999996</v>
      </c>
      <c r="Y6" s="21">
        <v>0.41420902142099636</v>
      </c>
      <c r="Z6" s="19">
        <v>61569.609999999993</v>
      </c>
    </row>
    <row r="7" spans="1:26" ht="13.9" x14ac:dyDescent="0.4">
      <c r="A7" s="22" t="s">
        <v>166</v>
      </c>
      <c r="B7" s="19">
        <v>124478.62</v>
      </c>
      <c r="C7" s="21">
        <v>1</v>
      </c>
      <c r="D7" s="19">
        <v>61933.130000000005</v>
      </c>
      <c r="E7" s="21">
        <v>1</v>
      </c>
      <c r="F7" s="19">
        <v>186411.75</v>
      </c>
      <c r="G7" s="19">
        <v>26201.760000000002</v>
      </c>
      <c r="H7" s="21">
        <v>1</v>
      </c>
      <c r="I7" s="19">
        <v>11368.21</v>
      </c>
      <c r="J7" s="21">
        <v>1</v>
      </c>
      <c r="K7" s="19">
        <v>37569.97</v>
      </c>
      <c r="L7" s="76">
        <v>4834.3599999999997</v>
      </c>
      <c r="M7" s="21">
        <v>1</v>
      </c>
      <c r="N7" s="76">
        <v>2008.53</v>
      </c>
      <c r="O7" s="21">
        <v>1</v>
      </c>
      <c r="P7" s="76">
        <v>6842.8899999999994</v>
      </c>
      <c r="Q7" s="22">
        <v>632.29</v>
      </c>
      <c r="R7" s="21">
        <v>1</v>
      </c>
      <c r="S7" s="76">
        <v>1096.94</v>
      </c>
      <c r="T7" s="21">
        <v>1</v>
      </c>
      <c r="U7" s="76">
        <v>1729.2300000000002</v>
      </c>
      <c r="V7" s="19">
        <v>156147.03</v>
      </c>
      <c r="W7" s="21">
        <v>1</v>
      </c>
      <c r="X7" s="19">
        <v>76406.81</v>
      </c>
      <c r="Y7" s="21">
        <v>1</v>
      </c>
      <c r="Z7" s="19">
        <v>232553.84</v>
      </c>
    </row>
    <row r="10" spans="1:26" x14ac:dyDescent="0.35">
      <c r="A10" s="17" t="s">
        <v>111</v>
      </c>
    </row>
  </sheetData>
  <mergeCells count="15">
    <mergeCell ref="X2:Y2"/>
    <mergeCell ref="V1:Z1"/>
    <mergeCell ref="B2:C2"/>
    <mergeCell ref="D2:E2"/>
    <mergeCell ref="G2:H2"/>
    <mergeCell ref="I2:J2"/>
    <mergeCell ref="L2:M2"/>
    <mergeCell ref="N2:O2"/>
    <mergeCell ref="Q2:R2"/>
    <mergeCell ref="S2:T2"/>
    <mergeCell ref="V2:W2"/>
    <mergeCell ref="B1:F1"/>
    <mergeCell ref="G1:K1"/>
    <mergeCell ref="L1:P1"/>
    <mergeCell ref="Q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workbookViewId="0">
      <selection activeCell="C4" sqref="C4"/>
    </sheetView>
  </sheetViews>
  <sheetFormatPr defaultColWidth="8.86328125" defaultRowHeight="13.5" x14ac:dyDescent="0.35"/>
  <cols>
    <col min="1" max="1" width="74.86328125" style="17" bestFit="1" customWidth="1"/>
    <col min="2" max="2" width="15.59765625" style="17" bestFit="1" customWidth="1"/>
    <col min="3" max="3" width="12.73046875" style="17" bestFit="1" customWidth="1"/>
    <col min="4" max="5" width="16.53125" style="17" bestFit="1" customWidth="1"/>
    <col min="6" max="16384" width="8.86328125" style="17"/>
  </cols>
  <sheetData>
    <row r="1" spans="1:5" ht="13.9" x14ac:dyDescent="0.4">
      <c r="A1" s="24" t="s">
        <v>91</v>
      </c>
    </row>
    <row r="3" spans="1:5" s="55" customFormat="1" ht="40.5" customHeight="1" x14ac:dyDescent="0.35">
      <c r="A3" s="53" t="s">
        <v>45</v>
      </c>
      <c r="B3" s="54" t="s">
        <v>116</v>
      </c>
      <c r="C3" s="54" t="s">
        <v>193</v>
      </c>
      <c r="D3" s="54" t="s">
        <v>189</v>
      </c>
      <c r="E3" s="54" t="s">
        <v>190</v>
      </c>
    </row>
    <row r="4" spans="1:5" x14ac:dyDescent="0.35">
      <c r="A4" s="22" t="s">
        <v>5</v>
      </c>
      <c r="B4" s="22">
        <v>289.19</v>
      </c>
      <c r="C4" s="22">
        <v>293.19</v>
      </c>
      <c r="D4" s="19">
        <v>4</v>
      </c>
      <c r="E4" s="18">
        <v>1.3831736920363776E-2</v>
      </c>
    </row>
    <row r="5" spans="1:5" x14ac:dyDescent="0.35">
      <c r="A5" s="22" t="s">
        <v>6</v>
      </c>
      <c r="B5" s="76">
        <v>2053.17</v>
      </c>
      <c r="C5" s="76">
        <v>2124.06</v>
      </c>
      <c r="D5" s="19">
        <v>70.889999999999873</v>
      </c>
      <c r="E5" s="18">
        <v>3.4527097122985372E-2</v>
      </c>
    </row>
    <row r="6" spans="1:5" x14ac:dyDescent="0.35">
      <c r="A6" s="22" t="s">
        <v>7</v>
      </c>
      <c r="B6" s="76">
        <v>3323.22</v>
      </c>
      <c r="C6" s="76">
        <v>3354.39</v>
      </c>
      <c r="D6" s="19">
        <v>31.170000000000073</v>
      </c>
      <c r="E6" s="18">
        <v>9.3794572733674197E-3</v>
      </c>
    </row>
    <row r="7" spans="1:5" x14ac:dyDescent="0.35">
      <c r="A7" s="22" t="s">
        <v>8</v>
      </c>
      <c r="B7" s="76">
        <v>1808.54</v>
      </c>
      <c r="C7" s="76">
        <v>1828.8</v>
      </c>
      <c r="D7" s="19">
        <v>20.259999999999991</v>
      </c>
      <c r="E7" s="18">
        <v>1.1202406360932018E-2</v>
      </c>
    </row>
    <row r="8" spans="1:5" x14ac:dyDescent="0.35">
      <c r="A8" s="22" t="s">
        <v>9</v>
      </c>
      <c r="B8" s="19">
        <v>72851.289999999994</v>
      </c>
      <c r="C8" s="19">
        <v>74101.34</v>
      </c>
      <c r="D8" s="76">
        <v>1250.0500000000029</v>
      </c>
      <c r="E8" s="18">
        <v>1.7158927453446646E-2</v>
      </c>
    </row>
    <row r="9" spans="1:5" x14ac:dyDescent="0.35">
      <c r="A9" s="22" t="s">
        <v>10</v>
      </c>
      <c r="B9" s="22">
        <v>556</v>
      </c>
      <c r="C9" s="22">
        <v>585.1</v>
      </c>
      <c r="D9" s="19">
        <v>29.100000000000023</v>
      </c>
      <c r="E9" s="18">
        <v>5.2338129496402916E-2</v>
      </c>
    </row>
    <row r="10" spans="1:5" x14ac:dyDescent="0.35">
      <c r="A10" s="22" t="s">
        <v>11</v>
      </c>
      <c r="B10" s="76">
        <v>2892.07</v>
      </c>
      <c r="C10" s="76">
        <v>2946.59</v>
      </c>
      <c r="D10" s="19">
        <v>54.519999999999982</v>
      </c>
      <c r="E10" s="18">
        <v>1.8851549236360107E-2</v>
      </c>
    </row>
    <row r="11" spans="1:5" x14ac:dyDescent="0.35">
      <c r="A11" s="22" t="s">
        <v>12</v>
      </c>
      <c r="B11" s="76">
        <v>5307.04</v>
      </c>
      <c r="C11" s="76">
        <v>5332.18</v>
      </c>
      <c r="D11" s="19">
        <v>25.140000000000327</v>
      </c>
      <c r="E11" s="18">
        <v>4.7371039223371835E-3</v>
      </c>
    </row>
    <row r="12" spans="1:5" x14ac:dyDescent="0.35">
      <c r="A12" s="22" t="s">
        <v>62</v>
      </c>
      <c r="B12" s="76">
        <v>157.41</v>
      </c>
      <c r="C12" s="76">
        <v>166.02</v>
      </c>
      <c r="D12" s="19">
        <v>8.6100000000000136</v>
      </c>
      <c r="E12" s="18">
        <v>5.469792262245101E-2</v>
      </c>
    </row>
    <row r="13" spans="1:5" x14ac:dyDescent="0.35">
      <c r="A13" s="22" t="s">
        <v>13</v>
      </c>
      <c r="B13" s="76">
        <v>3315.68</v>
      </c>
      <c r="C13" s="76">
        <v>3362.89</v>
      </c>
      <c r="D13" s="19">
        <v>47.210000000000036</v>
      </c>
      <c r="E13" s="18">
        <v>1.4238406601360819E-2</v>
      </c>
    </row>
    <row r="14" spans="1:5" x14ac:dyDescent="0.35">
      <c r="A14" s="22" t="s">
        <v>14</v>
      </c>
      <c r="B14" s="76">
        <v>178.26</v>
      </c>
      <c r="C14" s="76">
        <v>178.38</v>
      </c>
      <c r="D14" s="19">
        <v>0.12000000000000455</v>
      </c>
      <c r="E14" s="18">
        <v>6.7317401548302785E-4</v>
      </c>
    </row>
    <row r="15" spans="1:5" x14ac:dyDescent="0.35">
      <c r="A15" s="22" t="s">
        <v>15</v>
      </c>
      <c r="B15" s="76">
        <v>2457.0700000000002</v>
      </c>
      <c r="C15" s="76">
        <v>2439.46</v>
      </c>
      <c r="D15" s="19">
        <v>-17.610000000000127</v>
      </c>
      <c r="E15" s="18">
        <v>-7.1670729771639088E-3</v>
      </c>
    </row>
    <row r="16" spans="1:5" x14ac:dyDescent="0.35">
      <c r="A16" s="22" t="s">
        <v>16</v>
      </c>
      <c r="B16" s="76">
        <v>910.24</v>
      </c>
      <c r="C16" s="76">
        <v>911.39</v>
      </c>
      <c r="D16" s="19">
        <v>1.1499999999999773</v>
      </c>
      <c r="E16" s="18">
        <v>1.263403058533988E-3</v>
      </c>
    </row>
    <row r="17" spans="1:5" x14ac:dyDescent="0.35">
      <c r="A17" s="22" t="s">
        <v>17</v>
      </c>
      <c r="B17" s="76">
        <v>417.22</v>
      </c>
      <c r="C17" s="76">
        <v>457.51</v>
      </c>
      <c r="D17" s="19">
        <v>40.289999999999964</v>
      </c>
      <c r="E17" s="18">
        <v>9.6567758017352859E-2</v>
      </c>
    </row>
    <row r="18" spans="1:5" x14ac:dyDescent="0.35">
      <c r="A18" s="22" t="s">
        <v>18</v>
      </c>
      <c r="B18" s="76">
        <v>7120.58</v>
      </c>
      <c r="C18" s="76">
        <v>7231.94</v>
      </c>
      <c r="D18" s="19">
        <v>111.35999999999967</v>
      </c>
      <c r="E18" s="18">
        <v>1.5639175460425932E-2</v>
      </c>
    </row>
    <row r="19" spans="1:5" x14ac:dyDescent="0.35">
      <c r="A19" s="22" t="s">
        <v>40</v>
      </c>
      <c r="B19" s="76">
        <v>1530.13</v>
      </c>
      <c r="C19" s="76">
        <v>1525.09</v>
      </c>
      <c r="D19" s="19">
        <v>-5.040000000000191</v>
      </c>
      <c r="E19" s="18">
        <v>-3.2938377784895341E-3</v>
      </c>
    </row>
    <row r="20" spans="1:5" x14ac:dyDescent="0.35">
      <c r="A20" s="22" t="s">
        <v>19</v>
      </c>
      <c r="B20" s="76">
        <v>65</v>
      </c>
      <c r="C20" s="76">
        <v>75.95</v>
      </c>
      <c r="D20" s="19">
        <v>10.950000000000003</v>
      </c>
      <c r="E20" s="18">
        <v>0.1684615384615385</v>
      </c>
    </row>
    <row r="21" spans="1:5" x14ac:dyDescent="0.35">
      <c r="A21" s="22" t="s">
        <v>20</v>
      </c>
      <c r="B21" s="76">
        <v>20.55</v>
      </c>
      <c r="C21" s="76">
        <v>20.350000000000001</v>
      </c>
      <c r="D21" s="19">
        <v>-0.19999999999999929</v>
      </c>
      <c r="E21" s="18">
        <v>-9.7323600973235665E-3</v>
      </c>
    </row>
    <row r="22" spans="1:5" x14ac:dyDescent="0.35">
      <c r="A22" s="22" t="s">
        <v>22</v>
      </c>
      <c r="B22" s="76">
        <v>1069.45</v>
      </c>
      <c r="C22" s="76">
        <v>1084.21</v>
      </c>
      <c r="D22" s="19">
        <v>14.759999999999991</v>
      </c>
      <c r="E22" s="18">
        <v>1.3801486745523391E-2</v>
      </c>
    </row>
    <row r="23" spans="1:5" x14ac:dyDescent="0.35">
      <c r="A23" s="22" t="s">
        <v>24</v>
      </c>
      <c r="B23" s="76">
        <v>59.05</v>
      </c>
      <c r="C23" s="76">
        <v>60.93</v>
      </c>
      <c r="D23" s="19">
        <v>1.8800000000000026</v>
      </c>
      <c r="E23" s="18">
        <v>3.1837425910245597E-2</v>
      </c>
    </row>
    <row r="24" spans="1:5" x14ac:dyDescent="0.35">
      <c r="A24" s="22" t="s">
        <v>26</v>
      </c>
      <c r="B24" s="76">
        <v>596.38</v>
      </c>
      <c r="C24" s="76">
        <v>615.58000000000004</v>
      </c>
      <c r="D24" s="19">
        <v>19.200000000000045</v>
      </c>
      <c r="E24" s="18">
        <v>3.2194238572722168E-2</v>
      </c>
    </row>
    <row r="25" spans="1:5" x14ac:dyDescent="0.35">
      <c r="A25" s="22" t="s">
        <v>28</v>
      </c>
      <c r="B25" s="76">
        <v>188.61</v>
      </c>
      <c r="C25" s="76">
        <v>197.6</v>
      </c>
      <c r="D25" s="19">
        <v>8.9899999999999807</v>
      </c>
      <c r="E25" s="18">
        <v>4.7664492868882774E-2</v>
      </c>
    </row>
    <row r="26" spans="1:5" x14ac:dyDescent="0.35">
      <c r="A26" s="22" t="s">
        <v>29</v>
      </c>
      <c r="B26" s="76">
        <v>4996.97</v>
      </c>
      <c r="C26" s="76">
        <v>5241.8</v>
      </c>
      <c r="D26" s="19">
        <v>244.82999999999993</v>
      </c>
      <c r="E26" s="18">
        <v>4.8995691388981709E-2</v>
      </c>
    </row>
    <row r="27" spans="1:5" x14ac:dyDescent="0.35">
      <c r="A27" s="22" t="s">
        <v>21</v>
      </c>
      <c r="B27" s="76">
        <v>3366.75</v>
      </c>
      <c r="C27" s="76">
        <v>3339.66</v>
      </c>
      <c r="D27" s="19">
        <v>-27.090000000000146</v>
      </c>
      <c r="E27" s="18">
        <v>-8.04633548674542E-3</v>
      </c>
    </row>
    <row r="28" spans="1:5" x14ac:dyDescent="0.35">
      <c r="A28" s="22" t="s">
        <v>23</v>
      </c>
      <c r="B28" s="19">
        <v>90909.27</v>
      </c>
      <c r="C28" s="19">
        <v>92837.32</v>
      </c>
      <c r="D28" s="76">
        <v>1928.0500000000029</v>
      </c>
      <c r="E28" s="18">
        <v>2.120850821923884E-2</v>
      </c>
    </row>
    <row r="29" spans="1:5" x14ac:dyDescent="0.35">
      <c r="A29" s="22" t="s">
        <v>25</v>
      </c>
      <c r="B29" s="19">
        <v>15146.31</v>
      </c>
      <c r="C29" s="19">
        <v>15440.36</v>
      </c>
      <c r="D29" s="19">
        <v>294.05000000000109</v>
      </c>
      <c r="E29" s="18">
        <v>1.9413969475073539E-2</v>
      </c>
    </row>
    <row r="30" spans="1:5" x14ac:dyDescent="0.35">
      <c r="A30" s="22" t="s">
        <v>27</v>
      </c>
      <c r="B30" s="22">
        <v>966.52</v>
      </c>
      <c r="C30" s="22">
        <v>980.13</v>
      </c>
      <c r="D30" s="19">
        <v>13.610000000000014</v>
      </c>
      <c r="E30" s="18">
        <v>1.4081446840210253E-2</v>
      </c>
    </row>
    <row r="31" spans="1:5" x14ac:dyDescent="0.35">
      <c r="A31" s="22" t="s">
        <v>30</v>
      </c>
      <c r="B31" s="76">
        <v>3896.02</v>
      </c>
      <c r="C31" s="76">
        <v>4045.57</v>
      </c>
      <c r="D31" s="19">
        <v>149.55000000000018</v>
      </c>
      <c r="E31" s="18">
        <v>3.8385326564032062E-2</v>
      </c>
    </row>
    <row r="32" spans="1:5" ht="13.9" x14ac:dyDescent="0.4">
      <c r="A32" s="10" t="s">
        <v>169</v>
      </c>
      <c r="B32" s="6">
        <v>226447.99</v>
      </c>
      <c r="C32" s="6">
        <v>230777.79000000004</v>
      </c>
      <c r="D32" s="75">
        <v>4329.8000000000466</v>
      </c>
      <c r="E32" s="59">
        <v>1.9120505331047748E-2</v>
      </c>
    </row>
    <row r="33" spans="1:5" ht="13.9" x14ac:dyDescent="0.35">
      <c r="A33" s="8"/>
      <c r="B33" s="9"/>
    </row>
    <row r="34" spans="1:5" x14ac:dyDescent="0.35">
      <c r="A34" s="7"/>
      <c r="B34" s="7"/>
    </row>
    <row r="35" spans="1:5" s="55" customFormat="1" ht="13.9" x14ac:dyDescent="0.35">
      <c r="A35" s="53" t="s">
        <v>31</v>
      </c>
      <c r="B35" s="54" t="s">
        <v>116</v>
      </c>
      <c r="C35" s="54" t="s">
        <v>115</v>
      </c>
      <c r="D35" s="54" t="s">
        <v>189</v>
      </c>
      <c r="E35" s="54" t="s">
        <v>190</v>
      </c>
    </row>
    <row r="36" spans="1:5" x14ac:dyDescent="0.35">
      <c r="A36" s="22" t="s">
        <v>32</v>
      </c>
      <c r="B36" s="22">
        <v>574.66</v>
      </c>
      <c r="C36" s="22">
        <v>566.72</v>
      </c>
      <c r="D36" s="22">
        <v>-7.9399999999999409</v>
      </c>
      <c r="E36" s="18">
        <f>D36/B36</f>
        <v>-1.3816865624891138E-2</v>
      </c>
    </row>
    <row r="37" spans="1:5" x14ac:dyDescent="0.35">
      <c r="A37" s="22" t="s">
        <v>33</v>
      </c>
      <c r="B37" s="22">
        <v>134.47999999999999</v>
      </c>
      <c r="C37" s="22">
        <v>137.44999999999999</v>
      </c>
      <c r="D37" s="22">
        <v>2.9699999999999989</v>
      </c>
      <c r="E37" s="18">
        <f t="shared" ref="E37:E46" si="0">D37/B37</f>
        <v>2.208506841165972E-2</v>
      </c>
    </row>
    <row r="38" spans="1:5" x14ac:dyDescent="0.35">
      <c r="A38" s="22" t="s">
        <v>34</v>
      </c>
      <c r="B38" s="22">
        <v>290.20999999999998</v>
      </c>
      <c r="C38" s="22">
        <v>294.83</v>
      </c>
      <c r="D38" s="22">
        <v>4.6200000000000045</v>
      </c>
      <c r="E38" s="18">
        <f t="shared" si="0"/>
        <v>1.5919506564212139E-2</v>
      </c>
    </row>
    <row r="39" spans="1:5" x14ac:dyDescent="0.35">
      <c r="A39" s="22" t="s">
        <v>35</v>
      </c>
      <c r="B39" s="22">
        <v>58.21</v>
      </c>
      <c r="C39" s="22">
        <v>64.849999999999994</v>
      </c>
      <c r="D39" s="22">
        <v>6.6399999999999935</v>
      </c>
      <c r="E39" s="18">
        <f t="shared" si="0"/>
        <v>0.11406974746607101</v>
      </c>
    </row>
    <row r="40" spans="1:5" x14ac:dyDescent="0.35">
      <c r="A40" s="22" t="s">
        <v>42</v>
      </c>
      <c r="B40" s="22">
        <v>39.15</v>
      </c>
      <c r="C40" s="22">
        <v>39.71</v>
      </c>
      <c r="D40" s="22">
        <v>0.56000000000000227</v>
      </c>
      <c r="E40" s="18">
        <f t="shared" si="0"/>
        <v>1.4303959131545398E-2</v>
      </c>
    </row>
    <row r="41" spans="1:5" x14ac:dyDescent="0.35">
      <c r="A41" s="22" t="s">
        <v>36</v>
      </c>
      <c r="B41" s="22">
        <v>260.32</v>
      </c>
      <c r="C41" s="22">
        <v>260.93</v>
      </c>
      <c r="D41" s="22">
        <v>0.61000000000001364</v>
      </c>
      <c r="E41" s="18">
        <f t="shared" si="0"/>
        <v>2.343269821757889E-3</v>
      </c>
    </row>
    <row r="42" spans="1:5" x14ac:dyDescent="0.35">
      <c r="A42" s="22" t="s">
        <v>37</v>
      </c>
      <c r="B42" s="22">
        <v>282.11</v>
      </c>
      <c r="C42" s="22">
        <v>282.35000000000002</v>
      </c>
      <c r="D42" s="22">
        <v>0.24000000000000909</v>
      </c>
      <c r="E42" s="18">
        <f t="shared" si="0"/>
        <v>8.5073198397791312E-4</v>
      </c>
    </row>
    <row r="43" spans="1:5" x14ac:dyDescent="0.35">
      <c r="A43" s="22" t="s">
        <v>38</v>
      </c>
      <c r="B43" s="22">
        <v>125.3</v>
      </c>
      <c r="C43" s="22">
        <v>129.21</v>
      </c>
      <c r="D43" s="22">
        <v>3.9100000000000108</v>
      </c>
      <c r="E43" s="18">
        <f t="shared" si="0"/>
        <v>3.1205107741420678E-2</v>
      </c>
    </row>
    <row r="44" spans="1:5" ht="13.9" x14ac:dyDescent="0.4">
      <c r="A44" s="10" t="s">
        <v>170</v>
      </c>
      <c r="B44" s="75">
        <v>1764.4399999999998</v>
      </c>
      <c r="C44" s="75">
        <v>1776.0500000000002</v>
      </c>
      <c r="D44" s="6">
        <v>11.610000000000355</v>
      </c>
      <c r="E44" s="59">
        <f t="shared" si="0"/>
        <v>6.5799913853689307E-3</v>
      </c>
    </row>
    <row r="45" spans="1:5" ht="13.9" x14ac:dyDescent="0.35">
      <c r="A45" s="8"/>
      <c r="B45" s="8"/>
      <c r="E45" s="33"/>
    </row>
    <row r="46" spans="1:5" ht="13.9" x14ac:dyDescent="0.4">
      <c r="A46" s="11" t="s">
        <v>171</v>
      </c>
      <c r="B46" s="6">
        <v>228212.43</v>
      </c>
      <c r="C46" s="6">
        <v>232553.84</v>
      </c>
      <c r="D46" s="75">
        <v>4341.4100000000035</v>
      </c>
      <c r="E46" s="59">
        <f t="shared" si="0"/>
        <v>1.9023547490379922E-2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topLeftCell="A10" workbookViewId="0">
      <selection activeCell="B42" sqref="B42"/>
    </sheetView>
  </sheetViews>
  <sheetFormatPr defaultColWidth="8.86328125" defaultRowHeight="13.5" x14ac:dyDescent="0.35"/>
  <cols>
    <col min="1" max="1" width="66.06640625" style="17" bestFit="1" customWidth="1"/>
    <col min="2" max="2" width="12" style="58" bestFit="1" customWidth="1"/>
    <col min="3" max="3" width="10.73046875" style="17" bestFit="1" customWidth="1"/>
    <col min="4" max="4" width="10.86328125" style="17" bestFit="1" customWidth="1"/>
    <col min="5" max="5" width="27.265625" style="17" bestFit="1" customWidth="1"/>
    <col min="6" max="6" width="21.86328125" style="17" bestFit="1" customWidth="1"/>
    <col min="7" max="7" width="27.265625" style="17" bestFit="1" customWidth="1"/>
    <col min="8" max="8" width="13.06640625" style="17" bestFit="1" customWidth="1"/>
    <col min="9" max="9" width="17" style="17" bestFit="1" customWidth="1"/>
    <col min="10" max="10" width="16" style="17" bestFit="1" customWidth="1"/>
    <col min="11" max="11" width="22" style="17" bestFit="1" customWidth="1"/>
    <col min="12" max="12" width="12.59765625" style="17" bestFit="1" customWidth="1"/>
    <col min="13" max="13" width="12.265625" style="17" bestFit="1" customWidth="1"/>
    <col min="14" max="14" width="16" style="17" bestFit="1" customWidth="1"/>
    <col min="15" max="15" width="30" style="17" bestFit="1" customWidth="1"/>
    <col min="16" max="16" width="22.86328125" style="17" bestFit="1" customWidth="1"/>
    <col min="17" max="17" width="31.06640625" style="17" bestFit="1" customWidth="1"/>
    <col min="18" max="18" width="10" style="17" bestFit="1" customWidth="1"/>
    <col min="19" max="19" width="21" style="17" bestFit="1" customWidth="1"/>
    <col min="20" max="20" width="15.73046875" style="17" bestFit="1" customWidth="1"/>
    <col min="21" max="21" width="23.86328125" style="17" bestFit="1" customWidth="1"/>
    <col min="22" max="16384" width="8.86328125" style="17"/>
  </cols>
  <sheetData>
    <row r="1" spans="1:5" ht="28.15" x14ac:dyDescent="0.45">
      <c r="A1" s="36" t="s">
        <v>172</v>
      </c>
      <c r="B1" s="56" t="s">
        <v>43</v>
      </c>
      <c r="D1"/>
    </row>
    <row r="2" spans="1:5" ht="14.25" x14ac:dyDescent="0.45">
      <c r="A2" s="22" t="s">
        <v>122</v>
      </c>
      <c r="B2" s="61">
        <v>58183.69</v>
      </c>
      <c r="D2"/>
      <c r="E2"/>
    </row>
    <row r="3" spans="1:5" ht="14.25" x14ac:dyDescent="0.45">
      <c r="A3" s="22" t="s">
        <v>98</v>
      </c>
      <c r="B3" s="61">
        <v>35254.14</v>
      </c>
      <c r="D3"/>
      <c r="E3"/>
    </row>
    <row r="4" spans="1:5" ht="14.25" x14ac:dyDescent="0.45">
      <c r="A4" s="22" t="s">
        <v>137</v>
      </c>
      <c r="B4" s="61">
        <v>14232.39</v>
      </c>
      <c r="D4"/>
      <c r="E4"/>
    </row>
    <row r="5" spans="1:5" ht="14.25" x14ac:dyDescent="0.45">
      <c r="A5" s="22" t="s">
        <v>70</v>
      </c>
      <c r="B5" s="61">
        <v>11836.35</v>
      </c>
      <c r="D5"/>
      <c r="E5"/>
    </row>
    <row r="6" spans="1:5" ht="14.25" x14ac:dyDescent="0.45">
      <c r="A6" s="22" t="s">
        <v>123</v>
      </c>
      <c r="B6" s="61">
        <v>11646.4</v>
      </c>
      <c r="D6"/>
      <c r="E6"/>
    </row>
    <row r="7" spans="1:5" ht="14.25" x14ac:dyDescent="0.45">
      <c r="A7" s="22" t="s">
        <v>71</v>
      </c>
      <c r="B7" s="61">
        <v>10380.26</v>
      </c>
      <c r="D7"/>
      <c r="E7"/>
    </row>
    <row r="8" spans="1:5" ht="14.25" x14ac:dyDescent="0.45">
      <c r="A8" s="22" t="s">
        <v>72</v>
      </c>
      <c r="B8" s="57">
        <v>4467.08</v>
      </c>
      <c r="D8"/>
      <c r="E8"/>
    </row>
    <row r="9" spans="1:5" ht="14.25" x14ac:dyDescent="0.45">
      <c r="A9" s="22" t="s">
        <v>138</v>
      </c>
      <c r="B9" s="57">
        <v>4462.59</v>
      </c>
      <c r="D9"/>
      <c r="E9"/>
    </row>
    <row r="10" spans="1:5" ht="14.25" x14ac:dyDescent="0.45">
      <c r="A10" s="22" t="s">
        <v>139</v>
      </c>
      <c r="B10" s="57">
        <v>3777.51</v>
      </c>
      <c r="D10"/>
      <c r="E10"/>
    </row>
    <row r="11" spans="1:5" ht="14.25" x14ac:dyDescent="0.45">
      <c r="A11" s="22" t="s">
        <v>140</v>
      </c>
      <c r="B11" s="57">
        <v>3155.49</v>
      </c>
      <c r="D11"/>
      <c r="E11"/>
    </row>
    <row r="12" spans="1:5" ht="14.25" x14ac:dyDescent="0.45">
      <c r="A12" s="22" t="s">
        <v>99</v>
      </c>
      <c r="B12" s="57">
        <v>2966.17</v>
      </c>
      <c r="D12"/>
      <c r="E12"/>
    </row>
    <row r="13" spans="1:5" ht="14.25" x14ac:dyDescent="0.45">
      <c r="A13" s="22" t="s">
        <v>100</v>
      </c>
      <c r="B13" s="57">
        <v>2506.0500000000002</v>
      </c>
      <c r="D13"/>
      <c r="E13"/>
    </row>
    <row r="14" spans="1:5" ht="14.25" x14ac:dyDescent="0.45">
      <c r="A14" s="22" t="s">
        <v>141</v>
      </c>
      <c r="B14" s="57">
        <v>2308.5300000000002</v>
      </c>
      <c r="D14"/>
      <c r="E14"/>
    </row>
    <row r="15" spans="1:5" ht="14.25" x14ac:dyDescent="0.45">
      <c r="A15" s="22" t="s">
        <v>124</v>
      </c>
      <c r="B15" s="57">
        <v>1876.58</v>
      </c>
      <c r="D15"/>
      <c r="E15"/>
    </row>
    <row r="16" spans="1:5" ht="14.25" x14ac:dyDescent="0.45">
      <c r="A16" s="22" t="s">
        <v>103</v>
      </c>
      <c r="B16" s="57">
        <v>1719.16</v>
      </c>
      <c r="D16"/>
      <c r="E16"/>
    </row>
    <row r="17" spans="1:5" ht="14.25" x14ac:dyDescent="0.45">
      <c r="A17" s="22" t="s">
        <v>142</v>
      </c>
      <c r="B17" s="57">
        <v>1416.1</v>
      </c>
      <c r="D17"/>
      <c r="E17"/>
    </row>
    <row r="18" spans="1:5" ht="14.25" x14ac:dyDescent="0.45">
      <c r="A18" s="22" t="s">
        <v>143</v>
      </c>
      <c r="B18" s="57">
        <v>1224.72</v>
      </c>
      <c r="D18"/>
      <c r="E18"/>
    </row>
    <row r="19" spans="1:5" ht="14.25" x14ac:dyDescent="0.45">
      <c r="A19" s="22" t="s">
        <v>144</v>
      </c>
      <c r="B19" s="57">
        <v>1206.33</v>
      </c>
      <c r="D19"/>
      <c r="E19"/>
    </row>
    <row r="20" spans="1:5" ht="14.25" x14ac:dyDescent="0.45">
      <c r="A20" s="22" t="s">
        <v>102</v>
      </c>
      <c r="B20" s="57">
        <v>1138</v>
      </c>
      <c r="D20"/>
      <c r="E20"/>
    </row>
    <row r="21" spans="1:5" ht="14.25" x14ac:dyDescent="0.45">
      <c r="A21" s="22" t="s">
        <v>145</v>
      </c>
      <c r="B21" s="57">
        <v>1074.08</v>
      </c>
      <c r="D21"/>
      <c r="E21"/>
    </row>
    <row r="22" spans="1:5" ht="14.25" x14ac:dyDescent="0.45">
      <c r="A22" s="22" t="s">
        <v>146</v>
      </c>
      <c r="B22" s="57">
        <v>1063.8</v>
      </c>
      <c r="C22" s="25"/>
      <c r="D22"/>
      <c r="E22"/>
    </row>
    <row r="23" spans="1:5" ht="14.25" x14ac:dyDescent="0.45">
      <c r="A23" s="22" t="s">
        <v>73</v>
      </c>
      <c r="B23" s="61">
        <v>36769.730000000003</v>
      </c>
      <c r="D23"/>
      <c r="E23"/>
    </row>
    <row r="24" spans="1:5" ht="14.25" x14ac:dyDescent="0.45">
      <c r="A24" s="10" t="s">
        <v>4</v>
      </c>
      <c r="B24" s="65">
        <v>212665.15</v>
      </c>
      <c r="C24" s="33">
        <v>0.91449999999999998</v>
      </c>
      <c r="D24"/>
      <c r="E24"/>
    </row>
    <row r="25" spans="1:5" ht="14.25" x14ac:dyDescent="0.45">
      <c r="D25"/>
      <c r="E25"/>
    </row>
    <row r="26" spans="1:5" ht="14.25" x14ac:dyDescent="0.45">
      <c r="D26"/>
      <c r="E26"/>
    </row>
    <row r="27" spans="1:5" ht="14.25" x14ac:dyDescent="0.45">
      <c r="A27" s="38" t="s">
        <v>50</v>
      </c>
      <c r="B27" s="56" t="s">
        <v>43</v>
      </c>
      <c r="D27"/>
      <c r="E27"/>
    </row>
    <row r="28" spans="1:5" ht="14.25" x14ac:dyDescent="0.45">
      <c r="A28" s="22" t="s">
        <v>125</v>
      </c>
      <c r="B28" s="57">
        <v>4872.66</v>
      </c>
      <c r="C28" s="33"/>
      <c r="D28"/>
      <c r="E28"/>
    </row>
    <row r="29" spans="1:5" ht="14.25" x14ac:dyDescent="0.45">
      <c r="A29" s="22" t="s">
        <v>126</v>
      </c>
      <c r="B29" s="57">
        <v>4256.09</v>
      </c>
      <c r="C29" s="33"/>
      <c r="D29"/>
      <c r="E29"/>
    </row>
    <row r="30" spans="1:5" ht="14.25" x14ac:dyDescent="0.45">
      <c r="A30" s="22" t="s">
        <v>127</v>
      </c>
      <c r="B30" s="57">
        <v>3128.34</v>
      </c>
      <c r="C30" s="33"/>
      <c r="D30"/>
      <c r="E30"/>
    </row>
    <row r="31" spans="1:5" ht="14.25" x14ac:dyDescent="0.45">
      <c r="A31" s="22" t="s">
        <v>128</v>
      </c>
      <c r="B31" s="57">
        <v>1475.68</v>
      </c>
      <c r="C31" s="33"/>
      <c r="D31"/>
      <c r="E31"/>
    </row>
    <row r="32" spans="1:5" ht="14.25" x14ac:dyDescent="0.45">
      <c r="A32" s="22" t="s">
        <v>129</v>
      </c>
      <c r="B32" s="57">
        <v>1319.48</v>
      </c>
      <c r="C32" s="33"/>
      <c r="D32"/>
      <c r="E32"/>
    </row>
    <row r="33" spans="1:5" ht="14.25" x14ac:dyDescent="0.45">
      <c r="A33" s="22" t="s">
        <v>130</v>
      </c>
      <c r="B33" s="57">
        <v>1084.3900000000001</v>
      </c>
      <c r="C33" s="33"/>
      <c r="D33"/>
      <c r="E33"/>
    </row>
    <row r="34" spans="1:5" ht="14.25" x14ac:dyDescent="0.45">
      <c r="A34" s="22" t="s">
        <v>131</v>
      </c>
      <c r="B34" s="57">
        <v>1003.82</v>
      </c>
      <c r="C34" s="33"/>
      <c r="D34"/>
      <c r="E34"/>
    </row>
    <row r="35" spans="1:5" ht="14.25" x14ac:dyDescent="0.45">
      <c r="A35" s="22" t="s">
        <v>132</v>
      </c>
      <c r="B35" s="57">
        <v>967.53</v>
      </c>
      <c r="C35" s="33"/>
      <c r="D35"/>
      <c r="E35"/>
    </row>
    <row r="36" spans="1:5" ht="14.25" x14ac:dyDescent="0.45">
      <c r="A36" s="22" t="s">
        <v>133</v>
      </c>
      <c r="B36" s="57">
        <v>847.42</v>
      </c>
      <c r="C36" s="33"/>
      <c r="D36"/>
      <c r="E36"/>
    </row>
    <row r="37" spans="1:5" ht="14.25" x14ac:dyDescent="0.45">
      <c r="A37" s="22" t="s">
        <v>134</v>
      </c>
      <c r="B37" s="57">
        <v>407.36</v>
      </c>
      <c r="C37" s="33"/>
      <c r="D37"/>
      <c r="E37"/>
    </row>
    <row r="38" spans="1:5" ht="14.25" x14ac:dyDescent="0.45">
      <c r="A38" s="22" t="s">
        <v>135</v>
      </c>
      <c r="B38" s="57">
        <v>308.55</v>
      </c>
      <c r="C38" s="33"/>
      <c r="D38"/>
      <c r="E38"/>
    </row>
    <row r="39" spans="1:5" ht="14.25" x14ac:dyDescent="0.45">
      <c r="A39" s="22" t="s">
        <v>136</v>
      </c>
      <c r="B39" s="57">
        <v>217.37</v>
      </c>
      <c r="C39" s="33"/>
      <c r="D39"/>
      <c r="E39"/>
    </row>
    <row r="40" spans="1:5" ht="13.9" x14ac:dyDescent="0.4">
      <c r="A40" s="10" t="s">
        <v>4</v>
      </c>
      <c r="B40" s="65">
        <v>19888.689999999999</v>
      </c>
      <c r="C40" s="33">
        <v>8.5500000000000007E-2</v>
      </c>
    </row>
    <row r="42" spans="1:5" ht="13.9" x14ac:dyDescent="0.4">
      <c r="A42" s="11" t="s">
        <v>39</v>
      </c>
      <c r="B42" s="65">
        <v>232553.84</v>
      </c>
      <c r="C42" s="49">
        <v>1</v>
      </c>
    </row>
  </sheetData>
  <sortState xmlns:xlrd2="http://schemas.microsoft.com/office/spreadsheetml/2017/richdata2" ref="A412:C423">
    <sortCondition descending="1" ref="B412:B42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workbookViewId="0">
      <selection activeCell="C25" sqref="C25:C26"/>
    </sheetView>
  </sheetViews>
  <sheetFormatPr defaultColWidth="8.86328125" defaultRowHeight="13.5" x14ac:dyDescent="0.35"/>
  <cols>
    <col min="1" max="1" width="48.3984375" style="17" bestFit="1" customWidth="1"/>
    <col min="2" max="2" width="15.06640625" style="17" customWidth="1"/>
    <col min="3" max="3" width="19.06640625" style="17" customWidth="1"/>
    <col min="4" max="7" width="14.86328125" style="17" customWidth="1"/>
    <col min="8" max="16384" width="8.86328125" style="17"/>
  </cols>
  <sheetData>
    <row r="1" spans="1:9" ht="44.25" customHeight="1" x14ac:dyDescent="0.4">
      <c r="A1" s="24"/>
      <c r="B1" s="83" t="s">
        <v>147</v>
      </c>
      <c r="C1" s="84"/>
      <c r="D1" s="84" t="s">
        <v>148</v>
      </c>
      <c r="E1" s="84"/>
      <c r="F1" s="63" t="s">
        <v>4</v>
      </c>
      <c r="G1" s="64" t="s">
        <v>149</v>
      </c>
    </row>
    <row r="2" spans="1:9" ht="13.9" x14ac:dyDescent="0.4">
      <c r="A2" s="38" t="s">
        <v>81</v>
      </c>
      <c r="B2" s="41" t="s">
        <v>43</v>
      </c>
      <c r="C2" s="41" t="s">
        <v>69</v>
      </c>
      <c r="D2" s="41" t="s">
        <v>43</v>
      </c>
      <c r="E2" s="41" t="s">
        <v>69</v>
      </c>
      <c r="F2" s="41" t="s">
        <v>43</v>
      </c>
      <c r="G2" s="41" t="s">
        <v>69</v>
      </c>
    </row>
    <row r="3" spans="1:9" x14ac:dyDescent="0.35">
      <c r="A3" s="22" t="s">
        <v>179</v>
      </c>
      <c r="B3" s="76">
        <v>5322.85</v>
      </c>
      <c r="C3" s="18">
        <v>0.98922838754759967</v>
      </c>
      <c r="D3" s="22">
        <v>57.96</v>
      </c>
      <c r="E3" s="18">
        <v>1.0771612452400289E-2</v>
      </c>
      <c r="F3" s="76">
        <v>5380.81</v>
      </c>
      <c r="G3" s="18">
        <v>2.3138308759963026E-2</v>
      </c>
    </row>
    <row r="4" spans="1:9" x14ac:dyDescent="0.35">
      <c r="A4" s="22" t="s">
        <v>180</v>
      </c>
      <c r="B4" s="76">
        <v>8989.9500000000007</v>
      </c>
      <c r="C4" s="18">
        <v>0.92585974640158852</v>
      </c>
      <c r="D4" s="22">
        <v>719.89</v>
      </c>
      <c r="E4" s="18">
        <v>7.4140253598411504E-2</v>
      </c>
      <c r="F4" s="76">
        <v>9709.84</v>
      </c>
      <c r="G4" s="18">
        <v>4.1753802109689694E-2</v>
      </c>
    </row>
    <row r="5" spans="1:9" x14ac:dyDescent="0.35">
      <c r="A5" s="22" t="s">
        <v>181</v>
      </c>
      <c r="B5" s="19">
        <v>17489.36</v>
      </c>
      <c r="C5" s="18">
        <v>0.95220299598307001</v>
      </c>
      <c r="D5" s="22">
        <v>877.9</v>
      </c>
      <c r="E5" s="18">
        <v>4.7797004016930128E-2</v>
      </c>
      <c r="F5" s="19">
        <v>18367.259999999998</v>
      </c>
      <c r="G5" s="18">
        <v>7.8982036710926129E-2</v>
      </c>
    </row>
    <row r="6" spans="1:9" x14ac:dyDescent="0.35">
      <c r="A6" s="22" t="s">
        <v>182</v>
      </c>
      <c r="B6" s="76">
        <v>3779.38</v>
      </c>
      <c r="C6" s="18">
        <v>0.99396422719753419</v>
      </c>
      <c r="D6" s="22">
        <v>22.95</v>
      </c>
      <c r="E6" s="18">
        <v>6.0357728024658568E-3</v>
      </c>
      <c r="F6" s="76">
        <v>3802.33</v>
      </c>
      <c r="G6" s="18">
        <v>1.6350602520302744E-2</v>
      </c>
    </row>
    <row r="7" spans="1:9" x14ac:dyDescent="0.35">
      <c r="A7" s="22" t="s">
        <v>51</v>
      </c>
      <c r="B7" s="19">
        <v>33367.49</v>
      </c>
      <c r="C7" s="18">
        <v>0.71627757511176438</v>
      </c>
      <c r="D7" s="19">
        <v>13217.09</v>
      </c>
      <c r="E7" s="18">
        <v>0.28372242488823557</v>
      </c>
      <c r="F7" s="19">
        <v>46584.58</v>
      </c>
      <c r="G7" s="18">
        <v>0.20032084305024678</v>
      </c>
      <c r="I7" s="25"/>
    </row>
    <row r="8" spans="1:9" x14ac:dyDescent="0.35">
      <c r="A8" s="22" t="s">
        <v>52</v>
      </c>
      <c r="B8" s="19">
        <v>13079.58</v>
      </c>
      <c r="C8" s="18">
        <v>0.95502616914144178</v>
      </c>
      <c r="D8" s="22">
        <v>615.94000000000005</v>
      </c>
      <c r="E8" s="18">
        <v>4.4973830858558127E-2</v>
      </c>
      <c r="F8" s="19">
        <v>13695.52</v>
      </c>
      <c r="G8" s="18">
        <v>5.8892837767594255E-2</v>
      </c>
    </row>
    <row r="9" spans="1:9" x14ac:dyDescent="0.35">
      <c r="A9" s="22" t="s">
        <v>53</v>
      </c>
      <c r="B9" s="76">
        <v>9866.57</v>
      </c>
      <c r="C9" s="18">
        <v>0.96416872857472313</v>
      </c>
      <c r="D9" s="19">
        <v>366.67</v>
      </c>
      <c r="E9" s="18">
        <v>3.5831271425276846E-2</v>
      </c>
      <c r="F9" s="19">
        <v>10233.24</v>
      </c>
      <c r="G9" s="18">
        <v>4.4004502432682814E-2</v>
      </c>
    </row>
    <row r="10" spans="1:9" x14ac:dyDescent="0.35">
      <c r="A10" s="22" t="s">
        <v>188</v>
      </c>
      <c r="B10" s="76">
        <v>4956.7700000000004</v>
      </c>
      <c r="C10" s="18">
        <v>0.9797517794280135</v>
      </c>
      <c r="D10" s="22">
        <v>102.44</v>
      </c>
      <c r="E10" s="18">
        <v>2.0248220571986535E-2</v>
      </c>
      <c r="F10" s="76">
        <v>5059.21</v>
      </c>
      <c r="G10" s="18">
        <v>2.1755379405980241E-2</v>
      </c>
    </row>
    <row r="11" spans="1:9" x14ac:dyDescent="0.35">
      <c r="A11" s="22" t="s">
        <v>54</v>
      </c>
      <c r="B11" s="19">
        <v>19423.09</v>
      </c>
      <c r="C11" s="18">
        <v>0.96535129071586168</v>
      </c>
      <c r="D11" s="22">
        <v>697.14</v>
      </c>
      <c r="E11" s="18">
        <v>3.46487092841384E-2</v>
      </c>
      <c r="F11" s="19">
        <v>20120.23</v>
      </c>
      <c r="G11" s="18">
        <v>8.6520076728498291E-2</v>
      </c>
    </row>
    <row r="12" spans="1:9" x14ac:dyDescent="0.35">
      <c r="A12" s="22" t="s">
        <v>55</v>
      </c>
      <c r="B12" s="19">
        <v>15009.78</v>
      </c>
      <c r="C12" s="18">
        <v>0.96561560344461561</v>
      </c>
      <c r="D12" s="22">
        <v>534.48</v>
      </c>
      <c r="E12" s="18">
        <v>3.4384396555384431E-2</v>
      </c>
      <c r="F12" s="19">
        <v>15544.26</v>
      </c>
      <c r="G12" s="18">
        <v>6.6842703482401886E-2</v>
      </c>
    </row>
    <row r="13" spans="1:9" x14ac:dyDescent="0.35">
      <c r="A13" s="22" t="s">
        <v>183</v>
      </c>
      <c r="B13" s="19">
        <v>10724.51</v>
      </c>
      <c r="C13" s="18">
        <v>0.97130863213570873</v>
      </c>
      <c r="D13" s="22">
        <v>316.79000000000002</v>
      </c>
      <c r="E13" s="18">
        <v>2.8691367864291346E-2</v>
      </c>
      <c r="F13" s="19">
        <v>11041.3</v>
      </c>
      <c r="G13" s="18">
        <v>4.7479284440703116E-2</v>
      </c>
    </row>
    <row r="14" spans="1:9" x14ac:dyDescent="0.35">
      <c r="A14" s="22" t="s">
        <v>184</v>
      </c>
      <c r="B14" s="76">
        <v>6620.61</v>
      </c>
      <c r="C14" s="18">
        <v>0.96958251748968627</v>
      </c>
      <c r="D14" s="22">
        <v>207.7</v>
      </c>
      <c r="E14" s="18">
        <v>3.0417482510313676E-2</v>
      </c>
      <c r="F14" s="76">
        <v>6828.31</v>
      </c>
      <c r="G14" s="18">
        <v>2.9362780898924724E-2</v>
      </c>
    </row>
    <row r="15" spans="1:9" x14ac:dyDescent="0.35">
      <c r="A15" s="22" t="s">
        <v>185</v>
      </c>
      <c r="B15" s="76">
        <v>9299.7099999999991</v>
      </c>
      <c r="C15" s="18">
        <v>0.98421294375629709</v>
      </c>
      <c r="D15" s="22">
        <v>149.16999999999999</v>
      </c>
      <c r="E15" s="18">
        <v>1.5787056243702958E-2</v>
      </c>
      <c r="F15" s="76">
        <v>9448.8799999999992</v>
      </c>
      <c r="G15" s="18">
        <v>4.0631634061756391E-2</v>
      </c>
    </row>
    <row r="16" spans="1:9" x14ac:dyDescent="0.35">
      <c r="A16" s="22" t="s">
        <v>186</v>
      </c>
      <c r="B16" s="76">
        <v>3793.91</v>
      </c>
      <c r="C16" s="18">
        <v>0.98906373016742</v>
      </c>
      <c r="D16" s="22">
        <v>41.95</v>
      </c>
      <c r="E16" s="18">
        <v>1.0936269832579917E-2</v>
      </c>
      <c r="F16" s="76">
        <v>3835.86</v>
      </c>
      <c r="G16" s="18">
        <v>1.6494786665946535E-2</v>
      </c>
    </row>
    <row r="17" spans="1:7" x14ac:dyDescent="0.35">
      <c r="A17" s="22" t="s">
        <v>187</v>
      </c>
      <c r="B17" s="76">
        <v>6140.68</v>
      </c>
      <c r="C17" s="18">
        <v>0.96902004102887807</v>
      </c>
      <c r="D17" s="22">
        <v>196.32</v>
      </c>
      <c r="E17" s="18">
        <v>3.097995897112198E-2</v>
      </c>
      <c r="F17" s="76">
        <v>6337</v>
      </c>
      <c r="G17" s="18">
        <v>2.7250072500587402E-2</v>
      </c>
    </row>
    <row r="18" spans="1:7" x14ac:dyDescent="0.35">
      <c r="A18" s="22" t="s">
        <v>56</v>
      </c>
      <c r="B18" s="19">
        <v>12840.72</v>
      </c>
      <c r="C18" s="18">
        <v>0.96323629246834963</v>
      </c>
      <c r="D18" s="22">
        <v>490.09</v>
      </c>
      <c r="E18" s="18">
        <v>3.6763707531650362E-2</v>
      </c>
      <c r="F18" s="19">
        <v>13330.81</v>
      </c>
      <c r="G18" s="18">
        <v>5.7324528797783735E-2</v>
      </c>
    </row>
    <row r="19" spans="1:7" x14ac:dyDescent="0.35">
      <c r="A19" s="22" t="s">
        <v>57</v>
      </c>
      <c r="B19" s="76">
        <v>7602.23</v>
      </c>
      <c r="C19" s="18">
        <v>0.94784279401937011</v>
      </c>
      <c r="D19" s="22">
        <v>418.33</v>
      </c>
      <c r="E19" s="18">
        <v>5.2157205980629777E-2</v>
      </c>
      <c r="F19" s="76">
        <v>8020.56</v>
      </c>
      <c r="G19" s="18">
        <v>3.448963886623186E-2</v>
      </c>
    </row>
    <row r="20" spans="1:7" x14ac:dyDescent="0.35">
      <c r="A20" s="22" t="s">
        <v>58</v>
      </c>
      <c r="B20" s="19">
        <v>12645.23</v>
      </c>
      <c r="C20" s="18">
        <v>0.96134468730827616</v>
      </c>
      <c r="D20" s="22">
        <v>508.46</v>
      </c>
      <c r="E20" s="18">
        <v>3.8655312691723766E-2</v>
      </c>
      <c r="F20" s="19">
        <v>13153.69</v>
      </c>
      <c r="G20" s="18">
        <v>5.6562885616261875E-2</v>
      </c>
    </row>
    <row r="21" spans="1:7" x14ac:dyDescent="0.35">
      <c r="A21" s="22" t="s">
        <v>59</v>
      </c>
      <c r="B21" s="19">
        <v>11708.73</v>
      </c>
      <c r="C21" s="18">
        <v>0.97118317207400373</v>
      </c>
      <c r="D21" s="22">
        <v>347.42</v>
      </c>
      <c r="E21" s="18">
        <v>2.8816827925996279E-2</v>
      </c>
      <c r="F21" s="19">
        <v>12056.15</v>
      </c>
      <c r="G21" s="18">
        <v>5.184329518351851E-2</v>
      </c>
    </row>
    <row r="22" spans="1:7" ht="13.9" x14ac:dyDescent="0.4">
      <c r="A22" s="38" t="s">
        <v>173</v>
      </c>
      <c r="B22" s="66">
        <v>212661.15</v>
      </c>
      <c r="C22" s="21">
        <v>0.91447558080452773</v>
      </c>
      <c r="D22" s="66">
        <v>19888.689999999999</v>
      </c>
      <c r="E22" s="21">
        <v>8.552441919547224E-2</v>
      </c>
      <c r="F22" s="66">
        <v>232549.84</v>
      </c>
      <c r="G22" s="21">
        <v>1</v>
      </c>
    </row>
    <row r="24" spans="1:7" ht="13.9" x14ac:dyDescent="0.4">
      <c r="A24" s="38" t="s">
        <v>151</v>
      </c>
      <c r="B24" s="41" t="s">
        <v>43</v>
      </c>
      <c r="C24" s="41" t="s">
        <v>69</v>
      </c>
    </row>
    <row r="25" spans="1:7" x14ac:dyDescent="0.35">
      <c r="A25" s="62" t="s">
        <v>150</v>
      </c>
      <c r="B25" s="37">
        <v>68949.03</v>
      </c>
      <c r="C25" s="18">
        <f>B25/B27</f>
        <v>0.82234096274522372</v>
      </c>
    </row>
    <row r="26" spans="1:7" x14ac:dyDescent="0.35">
      <c r="A26" s="22" t="s">
        <v>50</v>
      </c>
      <c r="B26" s="19">
        <v>14895.79</v>
      </c>
      <c r="C26" s="18">
        <f>B26/B27</f>
        <v>0.17765903725477614</v>
      </c>
    </row>
    <row r="27" spans="1:7" x14ac:dyDescent="0.35">
      <c r="A27" s="22" t="s">
        <v>4</v>
      </c>
      <c r="B27" s="19">
        <f>SUM(B25:B26)</f>
        <v>83844.820000000007</v>
      </c>
      <c r="C27" s="35">
        <f>B27/B27</f>
        <v>1</v>
      </c>
    </row>
    <row r="29" spans="1:7" ht="13.9" x14ac:dyDescent="0.4">
      <c r="A29" s="38" t="s">
        <v>77</v>
      </c>
      <c r="B29" s="41" t="s">
        <v>43</v>
      </c>
      <c r="C29" s="41" t="s">
        <v>69</v>
      </c>
    </row>
    <row r="30" spans="1:7" x14ac:dyDescent="0.35">
      <c r="A30" s="62" t="s">
        <v>150</v>
      </c>
      <c r="B30" s="19">
        <v>143712.12</v>
      </c>
      <c r="C30" s="18">
        <f>B30/B32</f>
        <v>0.96642413282349182</v>
      </c>
    </row>
    <row r="31" spans="1:7" x14ac:dyDescent="0.35">
      <c r="A31" s="22" t="s">
        <v>50</v>
      </c>
      <c r="B31" s="76">
        <v>4992.9000000000005</v>
      </c>
      <c r="C31" s="18">
        <f>B31/B32</f>
        <v>3.3575867176508234E-2</v>
      </c>
    </row>
    <row r="32" spans="1:7" x14ac:dyDescent="0.35">
      <c r="A32" s="22" t="s">
        <v>4</v>
      </c>
      <c r="B32" s="19">
        <f>SUM(B30:B31)</f>
        <v>148705.01999999999</v>
      </c>
      <c r="C32" s="35">
        <f>B32/B32</f>
        <v>1</v>
      </c>
    </row>
    <row r="34" spans="1:1" x14ac:dyDescent="0.35">
      <c r="A34" s="17" t="s">
        <v>177</v>
      </c>
    </row>
    <row r="36" spans="1:1" x14ac:dyDescent="0.35">
      <c r="A36" s="17" t="s">
        <v>152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0"/>
  <sheetViews>
    <sheetView workbookViewId="0">
      <selection activeCell="A28" sqref="A28"/>
    </sheetView>
  </sheetViews>
  <sheetFormatPr defaultColWidth="8.86328125" defaultRowHeight="13.5" x14ac:dyDescent="0.35"/>
  <cols>
    <col min="1" max="1" width="21.59765625" style="17" customWidth="1"/>
    <col min="2" max="2" width="12" style="17" bestFit="1" customWidth="1"/>
    <col min="3" max="3" width="11.86328125" style="17" bestFit="1" customWidth="1"/>
    <col min="4" max="4" width="10.06640625" style="17" bestFit="1" customWidth="1"/>
    <col min="5" max="5" width="9.73046875" style="17" bestFit="1" customWidth="1"/>
    <col min="6" max="6" width="9.06640625" style="17" bestFit="1" customWidth="1"/>
    <col min="7" max="7" width="6.86328125" style="17" bestFit="1" customWidth="1"/>
    <col min="8" max="8" width="9" style="17" bestFit="1" customWidth="1"/>
    <col min="9" max="9" width="9.06640625" style="17" bestFit="1" customWidth="1"/>
    <col min="10" max="10" width="11.265625" style="17" bestFit="1" customWidth="1"/>
    <col min="11" max="11" width="7.59765625" style="17" bestFit="1" customWidth="1"/>
    <col min="12" max="16384" width="8.86328125" style="17"/>
  </cols>
  <sheetData>
    <row r="1" spans="1:12" x14ac:dyDescent="0.35">
      <c r="A1" s="17" t="s">
        <v>74</v>
      </c>
    </row>
    <row r="2" spans="1:12" x14ac:dyDescent="0.35">
      <c r="A2" s="17" t="s">
        <v>121</v>
      </c>
    </row>
    <row r="3" spans="1:12" x14ac:dyDescent="0.35">
      <c r="A3" s="17" t="s">
        <v>120</v>
      </c>
    </row>
    <row r="5" spans="1:12" ht="13.9" x14ac:dyDescent="0.4">
      <c r="B5" s="84" t="s">
        <v>43</v>
      </c>
      <c r="C5" s="84"/>
      <c r="D5" s="84"/>
      <c r="E5" s="84"/>
      <c r="F5" s="84"/>
    </row>
    <row r="6" spans="1:12" ht="13.9" x14ac:dyDescent="0.4"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12" ht="13.9" x14ac:dyDescent="0.4">
      <c r="A7" s="38" t="s">
        <v>82</v>
      </c>
      <c r="B7" s="32">
        <v>0.80159999999999998</v>
      </c>
      <c r="C7" s="32">
        <v>0.16159999999999999</v>
      </c>
      <c r="D7" s="32">
        <v>2.9399999999999999E-2</v>
      </c>
      <c r="E7" s="32">
        <v>7.4000000000000003E-3</v>
      </c>
      <c r="F7" s="32">
        <v>1</v>
      </c>
    </row>
    <row r="8" spans="1:12" x14ac:dyDescent="0.35">
      <c r="A8" s="39"/>
      <c r="B8" s="40"/>
      <c r="C8" s="40"/>
      <c r="D8" s="40"/>
      <c r="E8" s="40"/>
      <c r="F8" s="40"/>
    </row>
    <row r="9" spans="1:12" ht="14.25" x14ac:dyDescent="0.45">
      <c r="A9"/>
      <c r="B9" s="84" t="s">
        <v>43</v>
      </c>
      <c r="C9" s="84"/>
      <c r="D9" s="84"/>
      <c r="E9" s="84"/>
      <c r="F9" s="84"/>
      <c r="G9" s="84"/>
      <c r="H9" s="84"/>
      <c r="I9" s="84"/>
      <c r="J9" s="84"/>
    </row>
    <row r="10" spans="1:12" ht="13.9" x14ac:dyDescent="0.4">
      <c r="A10" s="38" t="s">
        <v>82</v>
      </c>
      <c r="B10" s="84" t="s">
        <v>0</v>
      </c>
      <c r="C10" s="84"/>
      <c r="D10" s="84" t="s">
        <v>1</v>
      </c>
      <c r="E10" s="84"/>
      <c r="F10" s="84" t="s">
        <v>2</v>
      </c>
      <c r="G10" s="84"/>
      <c r="H10" s="84" t="s">
        <v>3</v>
      </c>
      <c r="I10" s="84"/>
      <c r="J10" s="38" t="s">
        <v>4</v>
      </c>
    </row>
    <row r="11" spans="1:12" x14ac:dyDescent="0.35">
      <c r="A11" s="22" t="s">
        <v>107</v>
      </c>
      <c r="B11" s="19">
        <v>61975.78</v>
      </c>
      <c r="C11" s="18">
        <v>0.79306756978618853</v>
      </c>
      <c r="D11" s="19">
        <v>12965.68</v>
      </c>
      <c r="E11" s="18">
        <v>0.16591417370181366</v>
      </c>
      <c r="F11" s="76">
        <v>2995.13</v>
      </c>
      <c r="G11" s="18">
        <v>3.8326915293259836E-2</v>
      </c>
      <c r="H11" s="19">
        <v>210.32</v>
      </c>
      <c r="I11" s="18">
        <v>2.6913412187378871E-3</v>
      </c>
      <c r="J11" s="19">
        <v>78146.91</v>
      </c>
      <c r="L11" s="17" t="s">
        <v>111</v>
      </c>
    </row>
    <row r="12" spans="1:12" x14ac:dyDescent="0.35">
      <c r="A12" s="22" t="s">
        <v>106</v>
      </c>
      <c r="B12" s="19">
        <v>71108.100000000006</v>
      </c>
      <c r="C12" s="18">
        <v>0.76594304962702497</v>
      </c>
      <c r="D12" s="19">
        <v>18545.88</v>
      </c>
      <c r="E12" s="18">
        <v>0.19976750729124881</v>
      </c>
      <c r="F12" s="76">
        <v>2760.33</v>
      </c>
      <c r="G12" s="18">
        <v>2.9732978073903897E-2</v>
      </c>
      <c r="H12" s="22">
        <v>423.01</v>
      </c>
      <c r="I12" s="18">
        <v>4.5564650078222845E-3</v>
      </c>
      <c r="J12" s="19">
        <v>92837.32</v>
      </c>
    </row>
    <row r="13" spans="1:12" x14ac:dyDescent="0.35">
      <c r="A13" s="22" t="s">
        <v>108</v>
      </c>
      <c r="B13" s="19">
        <v>53327.87</v>
      </c>
      <c r="C13" s="18">
        <v>0.86613948017536579</v>
      </c>
      <c r="D13" s="76">
        <v>6058.4099999999971</v>
      </c>
      <c r="E13" s="18">
        <v>9.8399356435748042E-2</v>
      </c>
      <c r="F13" s="76">
        <v>1087.4299999999998</v>
      </c>
      <c r="G13" s="18">
        <v>1.7661797760291153E-2</v>
      </c>
      <c r="H13" s="76">
        <v>1095.9000000000003</v>
      </c>
      <c r="I13" s="18">
        <v>1.7799365628595021E-2</v>
      </c>
      <c r="J13" s="19">
        <v>61569.61</v>
      </c>
    </row>
    <row r="14" spans="1:12" x14ac:dyDescent="0.35">
      <c r="A14" s="22" t="s">
        <v>166</v>
      </c>
      <c r="B14" s="19">
        <v>186411.75</v>
      </c>
      <c r="C14" s="18">
        <v>0.80158534470985299</v>
      </c>
      <c r="D14" s="19">
        <v>37569.97</v>
      </c>
      <c r="E14" s="18">
        <v>0.16155385780772316</v>
      </c>
      <c r="F14" s="76">
        <v>6842.8899999999994</v>
      </c>
      <c r="G14" s="18">
        <v>2.9424971008864011E-2</v>
      </c>
      <c r="H14" s="76">
        <v>1729.2300000000002</v>
      </c>
      <c r="I14" s="18">
        <v>7.4358264735598445E-3</v>
      </c>
      <c r="J14" s="19">
        <v>232553.84</v>
      </c>
    </row>
    <row r="16" spans="1:12" ht="13.9" x14ac:dyDescent="0.4">
      <c r="A16" s="38" t="s">
        <v>192</v>
      </c>
      <c r="B16" s="84" t="s">
        <v>43</v>
      </c>
      <c r="C16" s="84"/>
      <c r="D16" s="84"/>
      <c r="E16" s="84"/>
    </row>
    <row r="17" spans="1:9" ht="13.9" x14ac:dyDescent="0.4">
      <c r="A17" s="38" t="s">
        <v>82</v>
      </c>
      <c r="B17" s="38" t="s">
        <v>0</v>
      </c>
      <c r="C17" s="38" t="s">
        <v>1</v>
      </c>
      <c r="D17" s="38" t="s">
        <v>2</v>
      </c>
      <c r="E17" s="38" t="s">
        <v>3</v>
      </c>
    </row>
    <row r="18" spans="1:9" x14ac:dyDescent="0.35">
      <c r="A18" s="22" t="s">
        <v>107</v>
      </c>
      <c r="B18" s="18">
        <v>0.33246713257077409</v>
      </c>
      <c r="C18" s="18">
        <v>0.34510754200761939</v>
      </c>
      <c r="D18" s="18">
        <v>0.43769956845718699</v>
      </c>
      <c r="E18" s="18">
        <v>0.12162638862383833</v>
      </c>
      <c r="F18" s="20"/>
    </row>
    <row r="19" spans="1:9" x14ac:dyDescent="0.35">
      <c r="A19" s="22" t="s">
        <v>106</v>
      </c>
      <c r="B19" s="18">
        <v>0.38145717745796609</v>
      </c>
      <c r="C19" s="18">
        <v>0.49363574152441431</v>
      </c>
      <c r="D19" s="18">
        <v>0.40338658081600026</v>
      </c>
      <c r="E19" s="18">
        <v>0.24462332945877641</v>
      </c>
    </row>
    <row r="20" spans="1:9" x14ac:dyDescent="0.35">
      <c r="A20" s="22" t="s">
        <v>108</v>
      </c>
      <c r="B20" s="18">
        <v>0.28607568997125987</v>
      </c>
      <c r="C20" s="18">
        <v>0.16125671646796622</v>
      </c>
      <c r="D20" s="18">
        <v>0.15891385072681277</v>
      </c>
      <c r="E20" s="18">
        <v>0.63375028191738525</v>
      </c>
    </row>
    <row r="21" spans="1:9" x14ac:dyDescent="0.35">
      <c r="A21" s="22" t="s">
        <v>166</v>
      </c>
      <c r="B21" s="32">
        <f>SUM(B18:B20)</f>
        <v>1</v>
      </c>
      <c r="C21" s="32">
        <f t="shared" ref="C21:E21" si="0">SUM(C18:C20)</f>
        <v>0.99999999999999989</v>
      </c>
      <c r="D21" s="32">
        <f t="shared" si="0"/>
        <v>1</v>
      </c>
      <c r="E21" s="32">
        <f t="shared" si="0"/>
        <v>1</v>
      </c>
      <c r="F21" s="20"/>
    </row>
    <row r="22" spans="1:9" customFormat="1" ht="14.25" x14ac:dyDescent="0.45"/>
    <row r="23" spans="1:9" ht="13.9" x14ac:dyDescent="0.4">
      <c r="A23" s="24"/>
      <c r="B23" s="84" t="s">
        <v>48</v>
      </c>
      <c r="C23" s="84"/>
      <c r="D23" s="84"/>
      <c r="E23" s="84"/>
    </row>
    <row r="24" spans="1:9" ht="13.9" x14ac:dyDescent="0.4">
      <c r="A24" s="38" t="s">
        <v>153</v>
      </c>
      <c r="B24" s="21" t="s">
        <v>89</v>
      </c>
      <c r="C24" s="21" t="s">
        <v>90</v>
      </c>
      <c r="D24" s="21" t="s">
        <v>2</v>
      </c>
      <c r="E24" s="21" t="s">
        <v>4</v>
      </c>
    </row>
    <row r="25" spans="1:9" x14ac:dyDescent="0.35">
      <c r="A25" s="18" t="s">
        <v>48</v>
      </c>
      <c r="B25" s="18">
        <v>0.61929999999999996</v>
      </c>
      <c r="C25" s="18">
        <v>0.31069999999999998</v>
      </c>
      <c r="D25" s="18">
        <v>6.9900000000000004E-2</v>
      </c>
      <c r="E25" s="18">
        <v>1</v>
      </c>
    </row>
    <row r="27" spans="1:9" ht="13.9" x14ac:dyDescent="0.4">
      <c r="B27" s="84" t="s">
        <v>48</v>
      </c>
      <c r="C27" s="84"/>
      <c r="D27" s="84"/>
      <c r="E27" s="84"/>
      <c r="F27" s="84"/>
      <c r="G27" s="84"/>
      <c r="H27" s="84"/>
      <c r="I27" s="84"/>
    </row>
    <row r="28" spans="1:9" ht="13.9" x14ac:dyDescent="0.4">
      <c r="A28" s="38" t="s">
        <v>153</v>
      </c>
      <c r="B28" s="84" t="s">
        <v>89</v>
      </c>
      <c r="C28" s="84"/>
      <c r="D28" s="84" t="s">
        <v>90</v>
      </c>
      <c r="E28" s="84"/>
      <c r="F28" s="84" t="s">
        <v>2</v>
      </c>
      <c r="G28" s="84"/>
      <c r="H28" s="84" t="s">
        <v>4</v>
      </c>
      <c r="I28" s="84"/>
    </row>
    <row r="29" spans="1:9" x14ac:dyDescent="0.35">
      <c r="A29" s="22" t="s">
        <v>107</v>
      </c>
      <c r="B29" s="23">
        <v>53855</v>
      </c>
      <c r="C29" s="18">
        <v>0.54679567883685987</v>
      </c>
      <c r="D29" s="23">
        <v>36340</v>
      </c>
      <c r="E29" s="18">
        <v>0.3689639767696869</v>
      </c>
      <c r="F29" s="77">
        <v>8297</v>
      </c>
      <c r="G29" s="18">
        <v>8.4240344393453279E-2</v>
      </c>
      <c r="H29" s="23">
        <v>98492</v>
      </c>
      <c r="I29" s="32">
        <f>C29+E29+G29</f>
        <v>1</v>
      </c>
    </row>
    <row r="30" spans="1:9" x14ac:dyDescent="0.35">
      <c r="A30" s="22" t="s">
        <v>106</v>
      </c>
      <c r="B30" s="23">
        <v>61894</v>
      </c>
      <c r="C30" s="18">
        <v>0.55752826194658378</v>
      </c>
      <c r="D30" s="23">
        <v>43180</v>
      </c>
      <c r="E30" s="18">
        <v>0.38895644732693779</v>
      </c>
      <c r="F30" s="77">
        <v>5941</v>
      </c>
      <c r="G30" s="18">
        <v>5.3515290726478405E-2</v>
      </c>
      <c r="H30" s="23">
        <v>111015</v>
      </c>
      <c r="I30" s="32">
        <f t="shared" ref="I30:I32" si="1">C30+E30+G30</f>
        <v>1</v>
      </c>
    </row>
    <row r="31" spans="1:9" x14ac:dyDescent="0.35">
      <c r="A31" s="22" t="s">
        <v>108</v>
      </c>
      <c r="B31" s="23">
        <v>56535</v>
      </c>
      <c r="C31" s="18">
        <v>0.8232253367309792</v>
      </c>
      <c r="D31" s="77">
        <v>6925</v>
      </c>
      <c r="E31" s="18">
        <v>0.10083727702948671</v>
      </c>
      <c r="F31" s="77">
        <v>5215</v>
      </c>
      <c r="G31" s="18">
        <v>7.5937386239534041E-2</v>
      </c>
      <c r="H31" s="23">
        <v>68675</v>
      </c>
      <c r="I31" s="32">
        <f t="shared" si="1"/>
        <v>1</v>
      </c>
    </row>
    <row r="32" spans="1:9" x14ac:dyDescent="0.35">
      <c r="A32" s="22" t="s">
        <v>166</v>
      </c>
      <c r="B32" s="23">
        <v>172284</v>
      </c>
      <c r="C32" s="18">
        <v>0.61932116384237657</v>
      </c>
      <c r="D32" s="23">
        <v>86445</v>
      </c>
      <c r="E32" s="18">
        <v>0.3107497968955576</v>
      </c>
      <c r="F32" s="23">
        <v>19453</v>
      </c>
      <c r="G32" s="18">
        <v>6.992903926206584E-2</v>
      </c>
      <c r="H32" s="23">
        <v>278182</v>
      </c>
      <c r="I32" s="32">
        <f t="shared" si="1"/>
        <v>1</v>
      </c>
    </row>
    <row r="34" spans="1:6" ht="14.25" x14ac:dyDescent="0.45">
      <c r="A34" s="38" t="s">
        <v>192</v>
      </c>
      <c r="B34" s="85" t="s">
        <v>48</v>
      </c>
      <c r="C34" s="86"/>
      <c r="D34" s="86"/>
      <c r="E34"/>
    </row>
    <row r="35" spans="1:6" ht="14.25" x14ac:dyDescent="0.45">
      <c r="A35" s="38" t="s">
        <v>153</v>
      </c>
      <c r="B35" s="21" t="s">
        <v>89</v>
      </c>
      <c r="C35" s="21" t="s">
        <v>90</v>
      </c>
      <c r="D35" s="38" t="s">
        <v>2</v>
      </c>
      <c r="E35"/>
    </row>
    <row r="36" spans="1:6" ht="14.25" x14ac:dyDescent="0.45">
      <c r="A36" s="22" t="s">
        <v>107</v>
      </c>
      <c r="B36" s="18">
        <v>0.31259432100485246</v>
      </c>
      <c r="C36" s="18">
        <v>0.42038290242350629</v>
      </c>
      <c r="D36" s="18">
        <v>0.42651519045905517</v>
      </c>
      <c r="E36"/>
    </row>
    <row r="37" spans="1:6" ht="14.25" x14ac:dyDescent="0.45">
      <c r="A37" s="22" t="s">
        <v>106</v>
      </c>
      <c r="B37" s="18">
        <v>0.3592556476515521</v>
      </c>
      <c r="C37" s="18">
        <v>0.49950835791543757</v>
      </c>
      <c r="D37" s="18">
        <v>0.30540276564026114</v>
      </c>
      <c r="E37"/>
      <c r="F37" s="20"/>
    </row>
    <row r="38" spans="1:6" ht="14.25" x14ac:dyDescent="0.45">
      <c r="A38" s="22" t="s">
        <v>108</v>
      </c>
      <c r="B38" s="18">
        <v>0.32815003134359544</v>
      </c>
      <c r="C38" s="18">
        <v>8.0108739661056166E-2</v>
      </c>
      <c r="D38" s="18">
        <v>0.26808204390068369</v>
      </c>
      <c r="E38"/>
    </row>
    <row r="39" spans="1:6" ht="14.25" x14ac:dyDescent="0.45">
      <c r="A39" s="22" t="s">
        <v>166</v>
      </c>
      <c r="B39" s="18">
        <v>1</v>
      </c>
      <c r="C39" s="18">
        <v>1</v>
      </c>
      <c r="D39" s="18">
        <v>1</v>
      </c>
      <c r="E39"/>
    </row>
    <row r="40" spans="1:6" ht="14.25" x14ac:dyDescent="0.45">
      <c r="E40"/>
    </row>
  </sheetData>
  <mergeCells count="14">
    <mergeCell ref="B34:D34"/>
    <mergeCell ref="H28:I28"/>
    <mergeCell ref="B27:I27"/>
    <mergeCell ref="B5:F5"/>
    <mergeCell ref="B9:J9"/>
    <mergeCell ref="B16:E16"/>
    <mergeCell ref="B23:E23"/>
    <mergeCell ref="H10:I10"/>
    <mergeCell ref="B28:C28"/>
    <mergeCell ref="D28:E28"/>
    <mergeCell ref="F28:G28"/>
    <mergeCell ref="B10:C10"/>
    <mergeCell ref="D10:E10"/>
    <mergeCell ref="F10:G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0"/>
  <sheetViews>
    <sheetView workbookViewId="0">
      <selection activeCell="C11" sqref="C11"/>
    </sheetView>
  </sheetViews>
  <sheetFormatPr defaultColWidth="8.86328125" defaultRowHeight="13.5" x14ac:dyDescent="0.35"/>
  <cols>
    <col min="1" max="1" width="51.3984375" style="17" bestFit="1" customWidth="1"/>
    <col min="2" max="7" width="16" style="17" customWidth="1"/>
    <col min="8" max="16384" width="8.86328125" style="17"/>
  </cols>
  <sheetData>
    <row r="1" spans="1:7" ht="55.5" x14ac:dyDescent="0.4">
      <c r="B1" s="42" t="s">
        <v>78</v>
      </c>
      <c r="C1" s="42" t="s">
        <v>83</v>
      </c>
      <c r="D1" s="42" t="s">
        <v>79</v>
      </c>
    </row>
    <row r="2" spans="1:7" ht="13.9" x14ac:dyDescent="0.4">
      <c r="A2" s="38" t="s">
        <v>48</v>
      </c>
      <c r="B2" s="77">
        <v>7909</v>
      </c>
      <c r="C2" s="77">
        <v>6912</v>
      </c>
      <c r="D2" s="23">
        <v>27887</v>
      </c>
      <c r="E2" s="20"/>
      <c r="F2" s="20"/>
    </row>
    <row r="3" spans="1:7" ht="13.9" x14ac:dyDescent="0.4">
      <c r="A3" s="38" t="s">
        <v>69</v>
      </c>
      <c r="B3" s="32">
        <v>2.8400000000000002E-2</v>
      </c>
      <c r="C3" s="32">
        <v>2.4799999999999999E-2</v>
      </c>
      <c r="D3" s="32">
        <v>0.1002</v>
      </c>
    </row>
    <row r="4" spans="1:7" x14ac:dyDescent="0.35">
      <c r="B4" s="29"/>
      <c r="C4" s="29"/>
      <c r="D4" s="29"/>
      <c r="E4" s="29"/>
    </row>
    <row r="6" spans="1:7" ht="13.9" x14ac:dyDescent="0.4">
      <c r="B6" s="84" t="s">
        <v>76</v>
      </c>
      <c r="C6" s="84"/>
    </row>
    <row r="7" spans="1:7" ht="13.9" x14ac:dyDescent="0.4">
      <c r="B7" s="41" t="s">
        <v>75</v>
      </c>
      <c r="C7" s="41" t="s">
        <v>84</v>
      </c>
    </row>
    <row r="8" spans="1:7" ht="13.9" x14ac:dyDescent="0.4">
      <c r="A8" s="38" t="s">
        <v>48</v>
      </c>
      <c r="B8" s="77">
        <v>1413</v>
      </c>
      <c r="C8" s="77">
        <v>8978</v>
      </c>
      <c r="D8" s="20"/>
      <c r="E8" s="20"/>
    </row>
    <row r="9" spans="1:7" ht="13.9" x14ac:dyDescent="0.4">
      <c r="A9" s="38" t="s">
        <v>69</v>
      </c>
      <c r="B9" s="18">
        <v>0.49740000000000001</v>
      </c>
      <c r="C9" s="32">
        <v>0.46110000000000001</v>
      </c>
      <c r="D9" s="29"/>
      <c r="E9" s="29"/>
    </row>
    <row r="11" spans="1:7" x14ac:dyDescent="0.35">
      <c r="A11" s="17" t="s">
        <v>85</v>
      </c>
      <c r="B11" s="20"/>
      <c r="C11" s="20"/>
      <c r="D11" s="20"/>
      <c r="E11" s="20"/>
    </row>
    <row r="12" spans="1:7" ht="13.9" x14ac:dyDescent="0.4">
      <c r="A12" s="17" t="s">
        <v>49</v>
      </c>
      <c r="B12" s="43">
        <v>42156</v>
      </c>
      <c r="C12" s="43">
        <v>42522</v>
      </c>
      <c r="D12" s="43">
        <v>42887</v>
      </c>
      <c r="E12" s="43">
        <v>43252</v>
      </c>
      <c r="F12" s="43">
        <v>43617</v>
      </c>
      <c r="G12" s="43">
        <v>43891</v>
      </c>
    </row>
    <row r="13" spans="1:7" ht="13.9" x14ac:dyDescent="0.4">
      <c r="A13" s="38" t="s">
        <v>78</v>
      </c>
      <c r="B13" s="32">
        <v>3.2099999999999997E-2</v>
      </c>
      <c r="C13" s="32">
        <v>2.92E-2</v>
      </c>
      <c r="D13" s="32">
        <v>2.7699999999999999E-2</v>
      </c>
      <c r="E13" s="32">
        <v>2.58E-2</v>
      </c>
      <c r="F13" s="32">
        <v>2.93E-2</v>
      </c>
      <c r="G13" s="32">
        <v>2.8400000000000002E-2</v>
      </c>
    </row>
    <row r="14" spans="1:7" x14ac:dyDescent="0.35">
      <c r="B14" s="20"/>
      <c r="C14" s="20"/>
      <c r="D14" s="20"/>
      <c r="E14" s="20"/>
      <c r="F14" s="20"/>
      <c r="G14" s="20"/>
    </row>
    <row r="15" spans="1:7" ht="13.9" x14ac:dyDescent="0.4">
      <c r="A15" s="17" t="s">
        <v>49</v>
      </c>
      <c r="B15" s="43">
        <v>42156</v>
      </c>
      <c r="C15" s="43">
        <v>42522</v>
      </c>
      <c r="D15" s="43">
        <v>42887</v>
      </c>
      <c r="E15" s="43">
        <v>43252</v>
      </c>
      <c r="F15" s="43">
        <v>43617</v>
      </c>
      <c r="G15" s="43">
        <v>43891</v>
      </c>
    </row>
    <row r="16" spans="1:7" ht="13.9" x14ac:dyDescent="0.4">
      <c r="A16" s="38" t="s">
        <v>83</v>
      </c>
      <c r="B16" s="32">
        <v>2.0199999999999999E-2</v>
      </c>
      <c r="C16" s="32">
        <v>1.9699999999999999E-2</v>
      </c>
      <c r="D16" s="32">
        <v>2.06E-2</v>
      </c>
      <c r="E16" s="32">
        <v>2.1299999999999999E-2</v>
      </c>
      <c r="F16" s="32">
        <v>2.4299999999999999E-2</v>
      </c>
      <c r="G16" s="32">
        <v>2.4799999999999999E-2</v>
      </c>
    </row>
    <row r="18" spans="1:8" ht="13.9" x14ac:dyDescent="0.4">
      <c r="A18" s="17" t="s">
        <v>49</v>
      </c>
      <c r="B18" s="43">
        <v>42156</v>
      </c>
      <c r="C18" s="43">
        <v>42522</v>
      </c>
      <c r="D18" s="43">
        <v>42887</v>
      </c>
      <c r="E18" s="43">
        <v>43252</v>
      </c>
      <c r="F18" s="43">
        <v>43617</v>
      </c>
      <c r="G18" s="43">
        <v>43891</v>
      </c>
    </row>
    <row r="19" spans="1:8" ht="13.9" x14ac:dyDescent="0.4">
      <c r="A19" s="38" t="s">
        <v>154</v>
      </c>
      <c r="B19" s="32">
        <v>9.2299999999999993E-2</v>
      </c>
      <c r="C19" s="32">
        <v>9.1200000000000003E-2</v>
      </c>
      <c r="D19" s="32">
        <v>9.35E-2</v>
      </c>
      <c r="E19" s="32">
        <v>9.7600000000000006E-2</v>
      </c>
      <c r="F19" s="32">
        <v>9.9900000000000003E-2</v>
      </c>
      <c r="G19" s="32">
        <v>0.1002</v>
      </c>
    </row>
    <row r="20" spans="1:8" x14ac:dyDescent="0.35">
      <c r="B20" s="20"/>
      <c r="C20" s="20"/>
      <c r="D20" s="20"/>
      <c r="E20" s="20"/>
      <c r="F20" s="20"/>
      <c r="G20" s="20"/>
    </row>
    <row r="21" spans="1:8" ht="13.9" x14ac:dyDescent="0.4">
      <c r="A21" s="17" t="s">
        <v>76</v>
      </c>
      <c r="B21" s="43">
        <v>42156</v>
      </c>
      <c r="C21" s="43">
        <v>42522</v>
      </c>
      <c r="D21" s="43">
        <v>42887</v>
      </c>
      <c r="E21" s="43">
        <v>43252</v>
      </c>
      <c r="F21" s="43">
        <v>43617</v>
      </c>
      <c r="G21" s="43">
        <v>43891</v>
      </c>
    </row>
    <row r="22" spans="1:8" ht="27.75" x14ac:dyDescent="0.4">
      <c r="A22" s="67" t="s">
        <v>178</v>
      </c>
      <c r="B22" s="32">
        <v>0.42253521126760563</v>
      </c>
      <c r="C22" s="32">
        <v>0.44199706314243759</v>
      </c>
      <c r="D22" s="32">
        <v>0.45630609352857815</v>
      </c>
      <c r="E22" s="32">
        <v>0.47016274864376129</v>
      </c>
      <c r="F22" s="32">
        <v>0.47081881533101044</v>
      </c>
      <c r="G22" s="32">
        <v>0.49740000000000001</v>
      </c>
    </row>
    <row r="25" spans="1:8" ht="13.9" x14ac:dyDescent="0.4">
      <c r="A25" s="17" t="s">
        <v>76</v>
      </c>
      <c r="B25" s="43">
        <v>42156</v>
      </c>
      <c r="C25" s="43">
        <v>42522</v>
      </c>
      <c r="D25" s="43">
        <v>42887</v>
      </c>
      <c r="E25" s="43">
        <v>43252</v>
      </c>
      <c r="F25" s="43">
        <v>43617</v>
      </c>
      <c r="G25" s="43">
        <v>43891</v>
      </c>
    </row>
    <row r="26" spans="1:8" ht="27.75" x14ac:dyDescent="0.4">
      <c r="A26" s="67" t="s">
        <v>191</v>
      </c>
      <c r="B26" s="32">
        <v>0.41404928282456788</v>
      </c>
      <c r="C26" s="32">
        <v>0.42603588907014683</v>
      </c>
      <c r="D26" s="32">
        <v>0.4386544342507645</v>
      </c>
      <c r="E26" s="32">
        <v>0.44318857822724567</v>
      </c>
      <c r="F26" s="32">
        <v>0.4915460702626322</v>
      </c>
      <c r="G26" s="32">
        <v>0.46110000000000001</v>
      </c>
    </row>
    <row r="29" spans="1:8" ht="14.25" x14ac:dyDescent="0.45">
      <c r="F29"/>
      <c r="G29"/>
      <c r="H29"/>
    </row>
    <row r="30" spans="1:8" ht="14.25" x14ac:dyDescent="0.45">
      <c r="F30"/>
      <c r="G30"/>
      <c r="H30"/>
    </row>
  </sheetData>
  <mergeCells count="1">
    <mergeCell ref="B6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4"/>
  <sheetViews>
    <sheetView zoomScale="142" zoomScaleNormal="142" workbookViewId="0">
      <selection sqref="A1:A2"/>
    </sheetView>
  </sheetViews>
  <sheetFormatPr defaultColWidth="8.86328125" defaultRowHeight="13.5" x14ac:dyDescent="0.35"/>
  <cols>
    <col min="1" max="1" width="44.73046875" style="17" bestFit="1" customWidth="1"/>
    <col min="2" max="2" width="12.59765625" style="17" bestFit="1" customWidth="1"/>
    <col min="3" max="3" width="14.06640625" style="17" customWidth="1"/>
    <col min="4" max="4" width="11.59765625" style="17" bestFit="1" customWidth="1"/>
    <col min="5" max="5" width="8" style="17" bestFit="1" customWidth="1"/>
    <col min="6" max="6" width="10.06640625" style="17" bestFit="1" customWidth="1"/>
    <col min="7" max="7" width="8" style="17" bestFit="1" customWidth="1"/>
    <col min="8" max="8" width="10.06640625" style="17" bestFit="1" customWidth="1"/>
    <col min="9" max="9" width="8" style="17" bestFit="1" customWidth="1"/>
    <col min="10" max="16" width="8.86328125" style="17"/>
    <col min="17" max="17" width="10.265625" style="17" bestFit="1" customWidth="1"/>
    <col min="18" max="18" width="8.86328125" style="17"/>
    <col min="19" max="19" width="17" style="17" bestFit="1" customWidth="1"/>
    <col min="20" max="20" width="11.06640625" style="17" customWidth="1"/>
    <col min="21" max="21" width="11" style="17" bestFit="1" customWidth="1"/>
    <col min="22" max="22" width="8.86328125" style="17"/>
    <col min="23" max="23" width="11.06640625" style="17" bestFit="1" customWidth="1"/>
    <col min="24" max="24" width="9.265625" style="17" bestFit="1" customWidth="1"/>
    <col min="25" max="16384" width="8.86328125" style="17"/>
  </cols>
  <sheetData>
    <row r="1" spans="1:27" ht="43.35" customHeight="1" x14ac:dyDescent="0.45">
      <c r="A1" s="87" t="s">
        <v>117</v>
      </c>
      <c r="B1" s="87" t="s">
        <v>43</v>
      </c>
      <c r="C1" s="87" t="s">
        <v>118</v>
      </c>
      <c r="D1" s="87" t="s">
        <v>106</v>
      </c>
      <c r="E1" s="87"/>
      <c r="F1" s="87" t="s">
        <v>107</v>
      </c>
      <c r="G1" s="87"/>
      <c r="H1" s="87" t="s">
        <v>108</v>
      </c>
      <c r="I1" s="87"/>
      <c r="Q1"/>
      <c r="R1"/>
      <c r="S1"/>
      <c r="T1"/>
      <c r="U1"/>
      <c r="V1"/>
      <c r="W1"/>
      <c r="X1"/>
      <c r="Y1"/>
      <c r="Z1"/>
    </row>
    <row r="2" spans="1:27" ht="14.25" x14ac:dyDescent="0.45">
      <c r="A2" s="87"/>
      <c r="B2" s="87"/>
      <c r="C2" s="87"/>
      <c r="D2" s="50" t="s">
        <v>43</v>
      </c>
      <c r="E2" s="50" t="s">
        <v>69</v>
      </c>
      <c r="F2" s="50" t="s">
        <v>43</v>
      </c>
      <c r="G2" s="50" t="s">
        <v>69</v>
      </c>
      <c r="H2" s="50" t="s">
        <v>43</v>
      </c>
      <c r="I2" s="51" t="s">
        <v>69</v>
      </c>
      <c r="P2" s="17" t="s">
        <v>49</v>
      </c>
      <c r="Q2"/>
      <c r="R2"/>
      <c r="S2"/>
      <c r="T2"/>
      <c r="U2"/>
      <c r="V2"/>
      <c r="W2"/>
      <c r="X2"/>
      <c r="Y2"/>
      <c r="Z2"/>
    </row>
    <row r="3" spans="1:27" ht="14.25" x14ac:dyDescent="0.45">
      <c r="A3" s="44" t="s">
        <v>63</v>
      </c>
      <c r="B3" s="45">
        <v>28060.05</v>
      </c>
      <c r="C3" s="46">
        <v>0.1207</v>
      </c>
      <c r="D3" s="78">
        <v>7937.7</v>
      </c>
      <c r="E3" s="46">
        <f>D3/B3</f>
        <v>0.28288260355915262</v>
      </c>
      <c r="F3" s="45">
        <v>16927.099999999999</v>
      </c>
      <c r="G3" s="46">
        <f>F3/B3</f>
        <v>0.60324553947694315</v>
      </c>
      <c r="H3" s="78">
        <v>3195.25</v>
      </c>
      <c r="I3" s="18">
        <f>H3/B3</f>
        <v>0.1138718569639042</v>
      </c>
      <c r="J3" s="8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 x14ac:dyDescent="0.45">
      <c r="A4" s="44" t="s">
        <v>64</v>
      </c>
      <c r="B4" s="45">
        <v>132825.26999999999</v>
      </c>
      <c r="C4" s="46">
        <v>0.57120000000000004</v>
      </c>
      <c r="D4" s="45">
        <v>55851.98</v>
      </c>
      <c r="E4" s="46">
        <f t="shared" ref="E4:E9" si="0">D4/B4</f>
        <v>0.42049212472897668</v>
      </c>
      <c r="F4" s="45">
        <v>39336.94</v>
      </c>
      <c r="G4" s="46">
        <f t="shared" ref="G4:G9" si="1">F4/B4</f>
        <v>0.29615554329383259</v>
      </c>
      <c r="H4" s="45">
        <v>37636.35</v>
      </c>
      <c r="I4" s="18">
        <f t="shared" ref="I4:I9" si="2">H4/B4</f>
        <v>0.28335233197719079</v>
      </c>
      <c r="J4" s="8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 x14ac:dyDescent="0.45">
      <c r="A5" s="44" t="s">
        <v>65</v>
      </c>
      <c r="B5" s="45">
        <v>42580.06</v>
      </c>
      <c r="C5" s="46">
        <v>0.18310000000000001</v>
      </c>
      <c r="D5" s="45">
        <v>13635.84</v>
      </c>
      <c r="E5" s="46">
        <f t="shared" si="0"/>
        <v>0.32024003723808753</v>
      </c>
      <c r="F5" s="45">
        <v>15835.01</v>
      </c>
      <c r="G5" s="46">
        <f t="shared" si="1"/>
        <v>0.37188792124764503</v>
      </c>
      <c r="H5" s="45">
        <v>13109.21</v>
      </c>
      <c r="I5" s="18">
        <f t="shared" si="2"/>
        <v>0.30787204151426745</v>
      </c>
      <c r="J5" s="8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 x14ac:dyDescent="0.45">
      <c r="A6" s="44" t="s">
        <v>66</v>
      </c>
      <c r="B6" s="45">
        <v>22945.7</v>
      </c>
      <c r="C6" s="46">
        <v>9.8699999999999996E-2</v>
      </c>
      <c r="D6" s="45">
        <v>11189.87</v>
      </c>
      <c r="E6" s="46">
        <f t="shared" si="0"/>
        <v>0.48766740609351644</v>
      </c>
      <c r="F6" s="78">
        <v>5406.84</v>
      </c>
      <c r="G6" s="46">
        <f t="shared" si="1"/>
        <v>0.23563630658467599</v>
      </c>
      <c r="H6" s="78">
        <v>6348.99</v>
      </c>
      <c r="I6" s="18">
        <f t="shared" si="2"/>
        <v>0.27669628732180757</v>
      </c>
      <c r="J6" s="8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 x14ac:dyDescent="0.45">
      <c r="A7" s="44" t="s">
        <v>67</v>
      </c>
      <c r="B7" s="78">
        <v>2818.08</v>
      </c>
      <c r="C7" s="46">
        <v>1.21E-2</v>
      </c>
      <c r="D7" s="78">
        <v>1728.85</v>
      </c>
      <c r="E7" s="46">
        <f t="shared" si="0"/>
        <v>0.61348506784761259</v>
      </c>
      <c r="F7" s="45">
        <v>443.36999999999995</v>
      </c>
      <c r="G7" s="46">
        <f t="shared" si="1"/>
        <v>0.15733052290921476</v>
      </c>
      <c r="H7" s="45">
        <v>645.8599999999999</v>
      </c>
      <c r="I7" s="18">
        <f t="shared" si="2"/>
        <v>0.22918440924317263</v>
      </c>
      <c r="J7" s="8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 x14ac:dyDescent="0.45">
      <c r="A8" s="44" t="s">
        <v>68</v>
      </c>
      <c r="B8" s="78">
        <v>3324.68</v>
      </c>
      <c r="C8" s="46">
        <v>1.4266287755128016E-2</v>
      </c>
      <c r="D8" s="78">
        <v>2493.08</v>
      </c>
      <c r="E8" s="46">
        <f t="shared" si="0"/>
        <v>0.74987066424437843</v>
      </c>
      <c r="F8" s="45">
        <v>197.65</v>
      </c>
      <c r="G8" s="46">
        <f t="shared" si="1"/>
        <v>5.9449330461879044E-2</v>
      </c>
      <c r="H8" s="45">
        <v>633.95000000000005</v>
      </c>
      <c r="I8" s="18">
        <f t="shared" si="2"/>
        <v>0.19068000529374257</v>
      </c>
      <c r="J8" s="8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 x14ac:dyDescent="0.45">
      <c r="A9" s="44" t="s">
        <v>4</v>
      </c>
      <c r="B9" s="45">
        <v>232553.84</v>
      </c>
      <c r="C9" s="46">
        <v>1</v>
      </c>
      <c r="D9" s="45">
        <v>92837.32</v>
      </c>
      <c r="E9" s="46">
        <f t="shared" si="0"/>
        <v>0.39920785655485203</v>
      </c>
      <c r="F9" s="45">
        <v>78146.91</v>
      </c>
      <c r="G9" s="46">
        <f t="shared" si="1"/>
        <v>0.33603792566916979</v>
      </c>
      <c r="H9" s="45">
        <v>61569.609999999986</v>
      </c>
      <c r="I9" s="18">
        <f t="shared" si="2"/>
        <v>0.26475421777597818</v>
      </c>
      <c r="J9" s="8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 x14ac:dyDescent="0.45"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 customHeight="1" x14ac:dyDescent="0.45">
      <c r="B11" s="87" t="s">
        <v>43</v>
      </c>
      <c r="C11" s="87" t="s">
        <v>118</v>
      </c>
      <c r="D11" s="87" t="s">
        <v>106</v>
      </c>
      <c r="E11" s="87"/>
      <c r="F11" s="87" t="s">
        <v>107</v>
      </c>
      <c r="G11" s="87"/>
      <c r="H11" s="87" t="s">
        <v>108</v>
      </c>
      <c r="I11" s="8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4.25" x14ac:dyDescent="0.45">
      <c r="B12" s="87"/>
      <c r="C12" s="87"/>
      <c r="D12" s="50" t="s">
        <v>43</v>
      </c>
      <c r="E12" s="50" t="s">
        <v>69</v>
      </c>
      <c r="F12" s="50" t="s">
        <v>43</v>
      </c>
      <c r="G12" s="50" t="s">
        <v>69</v>
      </c>
      <c r="H12" s="50" t="s">
        <v>43</v>
      </c>
      <c r="I12" s="51" t="s">
        <v>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4.25" x14ac:dyDescent="0.45">
      <c r="A13" s="22" t="s">
        <v>86</v>
      </c>
      <c r="B13" s="31">
        <v>160885.32</v>
      </c>
      <c r="C13" s="32">
        <v>0.69179999999999997</v>
      </c>
      <c r="D13" s="31">
        <v>63789.68</v>
      </c>
      <c r="E13" s="18">
        <v>0.39650000000000002</v>
      </c>
      <c r="F13" s="19">
        <v>56264.04</v>
      </c>
      <c r="G13" s="18">
        <v>0.34970000000000001</v>
      </c>
      <c r="H13" s="19">
        <v>40831.599999999999</v>
      </c>
      <c r="I13" s="18">
        <v>0.25380000000000003</v>
      </c>
      <c r="J13" s="8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4.25" x14ac:dyDescent="0.4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4.25" x14ac:dyDescent="0.45">
      <c r="A15" s="17" t="s">
        <v>111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 x14ac:dyDescent="0.45">
      <c r="A16"/>
      <c r="B16"/>
      <c r="C16"/>
      <c r="D16"/>
      <c r="E16"/>
      <c r="F16"/>
      <c r="G16"/>
      <c r="H16"/>
      <c r="I16"/>
      <c r="J16"/>
      <c r="K16"/>
    </row>
    <row r="17" spans="1:11" ht="14.25" x14ac:dyDescent="0.45">
      <c r="A17"/>
      <c r="B17"/>
      <c r="C17"/>
      <c r="D17"/>
      <c r="E17"/>
      <c r="F17"/>
      <c r="G17"/>
      <c r="H17"/>
      <c r="I17"/>
      <c r="J17"/>
      <c r="K17"/>
    </row>
    <row r="18" spans="1:11" ht="14.25" x14ac:dyDescent="0.45">
      <c r="A18"/>
      <c r="B18"/>
      <c r="C18"/>
      <c r="D18"/>
      <c r="E18"/>
      <c r="F18"/>
      <c r="G18"/>
      <c r="H18"/>
      <c r="I18"/>
      <c r="J18"/>
      <c r="K18"/>
    </row>
    <row r="19" spans="1:11" x14ac:dyDescent="0.35">
      <c r="B19" s="25"/>
      <c r="C19" s="25"/>
      <c r="D19" s="25"/>
      <c r="F19" s="25"/>
      <c r="G19" s="25"/>
    </row>
    <row r="20" spans="1:11" x14ac:dyDescent="0.35">
      <c r="D20" s="25"/>
      <c r="E20" s="25"/>
      <c r="F20" s="25"/>
      <c r="G20" s="25"/>
    </row>
    <row r="21" spans="1:11" x14ac:dyDescent="0.35">
      <c r="D21" s="25"/>
      <c r="E21" s="25"/>
      <c r="F21" s="25"/>
      <c r="G21" s="25"/>
    </row>
    <row r="22" spans="1:11" x14ac:dyDescent="0.35">
      <c r="D22" s="25"/>
      <c r="G22" s="25"/>
    </row>
    <row r="23" spans="1:11" x14ac:dyDescent="0.35">
      <c r="D23" s="25"/>
      <c r="G23" s="25"/>
    </row>
    <row r="24" spans="1:11" x14ac:dyDescent="0.35">
      <c r="D24" s="25"/>
      <c r="E24" s="25"/>
      <c r="F24" s="25"/>
      <c r="G24" s="25"/>
    </row>
  </sheetData>
  <mergeCells count="11">
    <mergeCell ref="H11:I11"/>
    <mergeCell ref="A1:A2"/>
    <mergeCell ref="B11:B12"/>
    <mergeCell ref="C11:C12"/>
    <mergeCell ref="D11:E11"/>
    <mergeCell ref="F11:G11"/>
    <mergeCell ref="D1:E1"/>
    <mergeCell ref="F1:G1"/>
    <mergeCell ref="H1:I1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6"/>
  <sheetViews>
    <sheetView topLeftCell="A13" workbookViewId="0">
      <selection activeCell="E27" sqref="E27"/>
    </sheetView>
  </sheetViews>
  <sheetFormatPr defaultColWidth="8.86328125" defaultRowHeight="13.5" x14ac:dyDescent="0.35"/>
  <cols>
    <col min="1" max="1" width="28.265625" style="17" bestFit="1" customWidth="1"/>
    <col min="2" max="2" width="14" style="17" bestFit="1" customWidth="1"/>
    <col min="3" max="3" width="10.06640625" style="17" bestFit="1" customWidth="1"/>
    <col min="4" max="4" width="11.265625" style="17" bestFit="1" customWidth="1"/>
    <col min="5" max="11" width="9.06640625" style="17" bestFit="1" customWidth="1"/>
    <col min="12" max="12" width="13.3984375" style="17" bestFit="1" customWidth="1"/>
    <col min="13" max="13" width="9.06640625" style="17" bestFit="1" customWidth="1"/>
    <col min="14" max="16384" width="8.86328125" style="17"/>
  </cols>
  <sheetData>
    <row r="1" spans="1:6" ht="13.9" x14ac:dyDescent="0.4">
      <c r="A1" s="22" t="s">
        <v>49</v>
      </c>
      <c r="B1" s="38" t="s">
        <v>46</v>
      </c>
      <c r="C1" s="38" t="s">
        <v>47</v>
      </c>
      <c r="D1" s="38" t="s">
        <v>4</v>
      </c>
    </row>
    <row r="2" spans="1:6" ht="13.9" x14ac:dyDescent="0.4">
      <c r="A2" s="38" t="s">
        <v>155</v>
      </c>
      <c r="B2" s="22">
        <v>44.3</v>
      </c>
      <c r="C2" s="22">
        <v>44.82</v>
      </c>
      <c r="D2" s="22">
        <v>44.46</v>
      </c>
    </row>
    <row r="4" spans="1:6" ht="13.9" x14ac:dyDescent="0.4">
      <c r="B4" s="84" t="s">
        <v>43</v>
      </c>
      <c r="C4" s="84"/>
      <c r="D4" s="84"/>
    </row>
    <row r="5" spans="1:6" ht="14.25" x14ac:dyDescent="0.45">
      <c r="A5" s="38" t="s">
        <v>87</v>
      </c>
      <c r="B5" s="38" t="s">
        <v>46</v>
      </c>
      <c r="C5" s="38" t="s">
        <v>47</v>
      </c>
      <c r="D5" s="38" t="s">
        <v>4</v>
      </c>
      <c r="F5"/>
    </row>
    <row r="6" spans="1:6" ht="14.25" x14ac:dyDescent="0.45">
      <c r="A6" s="22" t="s">
        <v>60</v>
      </c>
      <c r="B6" s="22">
        <v>377.07</v>
      </c>
      <c r="C6" s="22">
        <v>196.28</v>
      </c>
      <c r="D6" s="22">
        <v>573.35</v>
      </c>
      <c r="F6"/>
    </row>
    <row r="7" spans="1:6" ht="14.25" x14ac:dyDescent="0.45">
      <c r="A7" s="22" t="s">
        <v>156</v>
      </c>
      <c r="B7" s="76">
        <v>7624.32</v>
      </c>
      <c r="C7" s="76">
        <v>2618.19</v>
      </c>
      <c r="D7" s="19">
        <v>10242.51</v>
      </c>
      <c r="F7"/>
    </row>
    <row r="8" spans="1:6" ht="14.25" x14ac:dyDescent="0.45">
      <c r="A8" s="22" t="s">
        <v>157</v>
      </c>
      <c r="B8" s="19">
        <v>16480.810000000001</v>
      </c>
      <c r="C8" s="76">
        <v>7432.94</v>
      </c>
      <c r="D8" s="19">
        <v>23913.75</v>
      </c>
      <c r="F8"/>
    </row>
    <row r="9" spans="1:6" ht="14.25" x14ac:dyDescent="0.45">
      <c r="A9" s="22" t="s">
        <v>158</v>
      </c>
      <c r="B9" s="19">
        <v>17294.400000000001</v>
      </c>
      <c r="C9" s="76">
        <v>8808.0400000000009</v>
      </c>
      <c r="D9" s="19">
        <v>26102.44</v>
      </c>
      <c r="F9"/>
    </row>
    <row r="10" spans="1:6" ht="14.25" x14ac:dyDescent="0.45">
      <c r="A10" s="22" t="s">
        <v>159</v>
      </c>
      <c r="B10" s="19">
        <v>18665.09</v>
      </c>
      <c r="C10" s="76">
        <v>9527.15</v>
      </c>
      <c r="D10" s="19">
        <v>28192.240000000002</v>
      </c>
      <c r="F10"/>
    </row>
    <row r="11" spans="1:6" ht="14.25" x14ac:dyDescent="0.45">
      <c r="A11" s="22" t="s">
        <v>160</v>
      </c>
      <c r="B11" s="19">
        <v>19295.63</v>
      </c>
      <c r="C11" s="76">
        <v>9685.15</v>
      </c>
      <c r="D11" s="19">
        <v>28980.78</v>
      </c>
      <c r="F11"/>
    </row>
    <row r="12" spans="1:6" ht="14.25" x14ac:dyDescent="0.45">
      <c r="A12" s="22" t="s">
        <v>161</v>
      </c>
      <c r="B12" s="19">
        <v>22011.26</v>
      </c>
      <c r="C12" s="19">
        <v>10636.86</v>
      </c>
      <c r="D12" s="19">
        <v>32648.12</v>
      </c>
      <c r="F12"/>
    </row>
    <row r="13" spans="1:6" ht="14.25" x14ac:dyDescent="0.45">
      <c r="A13" s="22" t="s">
        <v>162</v>
      </c>
      <c r="B13" s="19">
        <v>20558.12</v>
      </c>
      <c r="C13" s="19">
        <v>10120.18</v>
      </c>
      <c r="D13" s="19">
        <v>30678.3</v>
      </c>
      <c r="F13"/>
    </row>
    <row r="14" spans="1:6" ht="14.25" x14ac:dyDescent="0.45">
      <c r="A14" s="22" t="s">
        <v>163</v>
      </c>
      <c r="B14" s="19">
        <v>18106.169999999998</v>
      </c>
      <c r="C14" s="76">
        <v>9200.7199999999993</v>
      </c>
      <c r="D14" s="19">
        <v>27306.89</v>
      </c>
      <c r="F14"/>
    </row>
    <row r="15" spans="1:6" ht="14.25" x14ac:dyDescent="0.45">
      <c r="A15" s="22" t="s">
        <v>164</v>
      </c>
      <c r="B15" s="19">
        <v>11308.46</v>
      </c>
      <c r="C15" s="76">
        <v>5575.13</v>
      </c>
      <c r="D15" s="19">
        <v>16883.59</v>
      </c>
      <c r="F15"/>
    </row>
    <row r="16" spans="1:6" ht="14.25" x14ac:dyDescent="0.45">
      <c r="A16" s="22" t="s">
        <v>61</v>
      </c>
      <c r="B16" s="76">
        <v>4425.7</v>
      </c>
      <c r="C16" s="76">
        <v>2606.17</v>
      </c>
      <c r="D16" s="76">
        <v>7031.87</v>
      </c>
      <c r="F16"/>
    </row>
    <row r="17" spans="1:13" x14ac:dyDescent="0.35">
      <c r="A17" s="22" t="s">
        <v>4</v>
      </c>
      <c r="B17" s="19">
        <v>156147.03</v>
      </c>
      <c r="C17" s="19">
        <v>76406.81</v>
      </c>
      <c r="D17" s="19">
        <v>232553.84</v>
      </c>
    </row>
    <row r="19" spans="1:13" ht="13.9" x14ac:dyDescent="0.4">
      <c r="B19" s="88" t="s">
        <v>43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</row>
    <row r="20" spans="1:13" ht="13.9" x14ac:dyDescent="0.4">
      <c r="A20" s="38" t="s">
        <v>87</v>
      </c>
      <c r="B20" s="38" t="s">
        <v>60</v>
      </c>
      <c r="C20" s="38" t="s">
        <v>156</v>
      </c>
      <c r="D20" s="38" t="s">
        <v>157</v>
      </c>
      <c r="E20" s="38" t="s">
        <v>158</v>
      </c>
      <c r="F20" s="38" t="s">
        <v>159</v>
      </c>
      <c r="G20" s="38" t="s">
        <v>160</v>
      </c>
      <c r="H20" s="38" t="s">
        <v>161</v>
      </c>
      <c r="I20" s="38" t="s">
        <v>162</v>
      </c>
      <c r="J20" s="38" t="s">
        <v>163</v>
      </c>
      <c r="K20" s="38" t="s">
        <v>164</v>
      </c>
      <c r="L20" s="38" t="s">
        <v>61</v>
      </c>
      <c r="M20" s="38" t="s">
        <v>4</v>
      </c>
    </row>
    <row r="21" spans="1:13" x14ac:dyDescent="0.35">
      <c r="A21" s="22" t="s">
        <v>46</v>
      </c>
      <c r="B21" s="32">
        <v>0.65769999999999995</v>
      </c>
      <c r="C21" s="32">
        <v>0.74439999999999995</v>
      </c>
      <c r="D21" s="32">
        <v>0.68920000000000003</v>
      </c>
      <c r="E21" s="32">
        <v>0.66259999999999997</v>
      </c>
      <c r="F21" s="32">
        <v>0.66210000000000002</v>
      </c>
      <c r="G21" s="32">
        <v>0.66579999999999995</v>
      </c>
      <c r="H21" s="32">
        <v>0.67420000000000002</v>
      </c>
      <c r="I21" s="32">
        <v>0.67010000000000003</v>
      </c>
      <c r="J21" s="32">
        <v>0.66310000000000002</v>
      </c>
      <c r="K21" s="32">
        <v>0.66979999999999995</v>
      </c>
      <c r="L21" s="32">
        <v>0.62939999999999996</v>
      </c>
      <c r="M21" s="32">
        <v>0.6714</v>
      </c>
    </row>
    <row r="22" spans="1:13" x14ac:dyDescent="0.35">
      <c r="A22" s="22" t="s">
        <v>47</v>
      </c>
      <c r="B22" s="32">
        <v>0.34229999999999999</v>
      </c>
      <c r="C22" s="32">
        <v>0.25559999999999999</v>
      </c>
      <c r="D22" s="32">
        <v>0.31080000000000002</v>
      </c>
      <c r="E22" s="32">
        <v>0.33739999999999998</v>
      </c>
      <c r="F22" s="32">
        <v>0.33789999999999998</v>
      </c>
      <c r="G22" s="32">
        <v>0.3342</v>
      </c>
      <c r="H22" s="32">
        <v>0.32579999999999998</v>
      </c>
      <c r="I22" s="32">
        <v>0.32990000000000003</v>
      </c>
      <c r="J22" s="32">
        <v>0.33689999999999998</v>
      </c>
      <c r="K22" s="32">
        <v>0.33019999999999999</v>
      </c>
      <c r="L22" s="32">
        <v>0.37059999999999998</v>
      </c>
      <c r="M22" s="32">
        <v>0.3286</v>
      </c>
    </row>
    <row r="23" spans="1:13" x14ac:dyDescent="0.35">
      <c r="A23" s="22" t="s">
        <v>4</v>
      </c>
      <c r="B23" s="32">
        <v>1</v>
      </c>
      <c r="C23" s="32">
        <v>1</v>
      </c>
      <c r="D23" s="32">
        <v>1</v>
      </c>
      <c r="E23" s="32">
        <v>1</v>
      </c>
      <c r="F23" s="32">
        <v>1</v>
      </c>
      <c r="G23" s="32">
        <v>1</v>
      </c>
      <c r="H23" s="32">
        <v>1</v>
      </c>
      <c r="I23" s="32">
        <v>1</v>
      </c>
      <c r="J23" s="32">
        <v>1</v>
      </c>
      <c r="K23" s="32">
        <v>1</v>
      </c>
      <c r="L23" s="32">
        <v>1</v>
      </c>
      <c r="M23" s="32">
        <v>1</v>
      </c>
    </row>
    <row r="24" spans="1:13" x14ac:dyDescent="0.3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6" spans="1:13" ht="13.9" x14ac:dyDescent="0.4">
      <c r="A26" s="69" t="s">
        <v>80</v>
      </c>
      <c r="B26" s="69" t="s">
        <v>155</v>
      </c>
    </row>
    <row r="27" spans="1:13" x14ac:dyDescent="0.35">
      <c r="A27" s="71" t="s">
        <v>59</v>
      </c>
      <c r="B27" s="71">
        <v>46.44</v>
      </c>
    </row>
    <row r="28" spans="1:13" x14ac:dyDescent="0.35">
      <c r="A28" s="71" t="s">
        <v>56</v>
      </c>
      <c r="B28" s="71">
        <v>46.18</v>
      </c>
    </row>
    <row r="29" spans="1:13" x14ac:dyDescent="0.35">
      <c r="A29" s="22" t="s">
        <v>188</v>
      </c>
      <c r="B29" s="71">
        <v>45.79</v>
      </c>
    </row>
    <row r="30" spans="1:13" x14ac:dyDescent="0.35">
      <c r="A30" s="22" t="s">
        <v>179</v>
      </c>
      <c r="B30" s="71">
        <v>45.53</v>
      </c>
    </row>
    <row r="31" spans="1:13" x14ac:dyDescent="0.35">
      <c r="A31" s="22" t="s">
        <v>182</v>
      </c>
      <c r="B31" s="71">
        <v>45.45</v>
      </c>
    </row>
    <row r="32" spans="1:13" x14ac:dyDescent="0.35">
      <c r="A32" s="71" t="s">
        <v>52</v>
      </c>
      <c r="B32" s="71">
        <v>45.4</v>
      </c>
    </row>
    <row r="33" spans="1:2" x14ac:dyDescent="0.35">
      <c r="A33" s="22" t="s">
        <v>186</v>
      </c>
      <c r="B33" s="71">
        <v>45.33</v>
      </c>
    </row>
    <row r="34" spans="1:2" x14ac:dyDescent="0.35">
      <c r="A34" s="71" t="s">
        <v>57</v>
      </c>
      <c r="B34" s="71">
        <v>45.23</v>
      </c>
    </row>
    <row r="35" spans="1:2" x14ac:dyDescent="0.35">
      <c r="A35" s="22" t="s">
        <v>180</v>
      </c>
      <c r="B35" s="71">
        <v>44.94</v>
      </c>
    </row>
    <row r="36" spans="1:2" x14ac:dyDescent="0.35">
      <c r="A36" s="22" t="s">
        <v>185</v>
      </c>
      <c r="B36" s="71">
        <v>44.54</v>
      </c>
    </row>
    <row r="37" spans="1:2" x14ac:dyDescent="0.35">
      <c r="A37" s="71" t="s">
        <v>54</v>
      </c>
      <c r="B37" s="71">
        <v>44.27</v>
      </c>
    </row>
    <row r="38" spans="1:2" x14ac:dyDescent="0.35">
      <c r="A38" s="71" t="s">
        <v>53</v>
      </c>
      <c r="B38" s="71">
        <v>44.13</v>
      </c>
    </row>
    <row r="39" spans="1:2" x14ac:dyDescent="0.35">
      <c r="A39" s="71" t="s">
        <v>58</v>
      </c>
      <c r="B39" s="71">
        <v>43.99</v>
      </c>
    </row>
    <row r="40" spans="1:2" x14ac:dyDescent="0.35">
      <c r="A40" s="22" t="s">
        <v>181</v>
      </c>
      <c r="B40" s="71">
        <v>43.97</v>
      </c>
    </row>
    <row r="41" spans="1:2" x14ac:dyDescent="0.35">
      <c r="A41" s="71" t="s">
        <v>55</v>
      </c>
      <c r="B41" s="71">
        <v>43.77</v>
      </c>
    </row>
    <row r="42" spans="1:2" x14ac:dyDescent="0.35">
      <c r="A42" s="22" t="s">
        <v>184</v>
      </c>
      <c r="B42" s="71">
        <v>43.76</v>
      </c>
    </row>
    <row r="43" spans="1:2" x14ac:dyDescent="0.35">
      <c r="A43" s="71" t="s">
        <v>51</v>
      </c>
      <c r="B43" s="71">
        <v>43.68</v>
      </c>
    </row>
    <row r="44" spans="1:2" x14ac:dyDescent="0.35">
      <c r="A44" s="22" t="s">
        <v>183</v>
      </c>
      <c r="B44" s="71">
        <v>43.22</v>
      </c>
    </row>
    <row r="45" spans="1:2" x14ac:dyDescent="0.35">
      <c r="A45" s="22" t="s">
        <v>187</v>
      </c>
      <c r="B45" s="71">
        <v>43.08</v>
      </c>
    </row>
    <row r="46" spans="1:2" ht="27" x14ac:dyDescent="0.35">
      <c r="A46" s="74" t="s">
        <v>165</v>
      </c>
      <c r="B46" s="71">
        <v>44.46</v>
      </c>
    </row>
  </sheetData>
  <mergeCells count="2">
    <mergeCell ref="B4:D4"/>
    <mergeCell ref="B19:M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2"/>
  <sheetViews>
    <sheetView workbookViewId="0"/>
  </sheetViews>
  <sheetFormatPr defaultColWidth="8.86328125" defaultRowHeight="13.5" x14ac:dyDescent="0.35"/>
  <cols>
    <col min="1" max="1" width="74.86328125" style="17" bestFit="1" customWidth="1"/>
    <col min="2" max="2" width="12.73046875" style="17" bestFit="1" customWidth="1"/>
    <col min="3" max="3" width="11.86328125" style="17" bestFit="1" customWidth="1"/>
    <col min="4" max="5" width="10.3984375" style="17" bestFit="1" customWidth="1"/>
    <col min="6" max="6" width="12.73046875" style="17" bestFit="1" customWidth="1"/>
    <col min="7" max="16384" width="8.86328125" style="17"/>
  </cols>
  <sheetData>
    <row r="1" spans="1:6" ht="13.9" x14ac:dyDescent="0.35">
      <c r="A1" s="1" t="s">
        <v>41</v>
      </c>
    </row>
    <row r="3" spans="1:6" ht="13.9" x14ac:dyDescent="0.35">
      <c r="A3" s="5" t="s">
        <v>45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</row>
    <row r="4" spans="1:6" x14ac:dyDescent="0.35">
      <c r="A4" s="3" t="s">
        <v>5</v>
      </c>
      <c r="B4" s="19">
        <v>219.99</v>
      </c>
      <c r="C4" s="19">
        <v>66</v>
      </c>
      <c r="D4" s="19">
        <v>0.2</v>
      </c>
      <c r="E4" s="19">
        <v>7</v>
      </c>
      <c r="F4" s="19">
        <v>293.19</v>
      </c>
    </row>
    <row r="5" spans="1:6" x14ac:dyDescent="0.35">
      <c r="A5" s="2" t="s">
        <v>6</v>
      </c>
      <c r="B5" s="76">
        <v>1815.94</v>
      </c>
      <c r="C5" s="19">
        <v>283.58</v>
      </c>
      <c r="D5" s="19">
        <v>5.54</v>
      </c>
      <c r="E5" s="19">
        <v>19</v>
      </c>
      <c r="F5" s="76">
        <v>2124.06</v>
      </c>
    </row>
    <row r="6" spans="1:6" x14ac:dyDescent="0.35">
      <c r="A6" s="2" t="s">
        <v>7</v>
      </c>
      <c r="B6" s="76">
        <v>2777.37</v>
      </c>
      <c r="C6" s="19">
        <v>542.97</v>
      </c>
      <c r="D6" s="19">
        <v>4.05</v>
      </c>
      <c r="E6" s="19">
        <v>30</v>
      </c>
      <c r="F6" s="76">
        <v>3354.39</v>
      </c>
    </row>
    <row r="7" spans="1:6" x14ac:dyDescent="0.35">
      <c r="A7" s="2" t="s">
        <v>8</v>
      </c>
      <c r="B7" s="76">
        <v>1454.5</v>
      </c>
      <c r="C7" s="19">
        <v>191.43</v>
      </c>
      <c r="D7" s="19">
        <v>168.87</v>
      </c>
      <c r="E7" s="19">
        <v>14</v>
      </c>
      <c r="F7" s="76">
        <v>1828.8</v>
      </c>
    </row>
    <row r="8" spans="1:6" x14ac:dyDescent="0.35">
      <c r="A8" s="2" t="s">
        <v>9</v>
      </c>
      <c r="B8" s="19">
        <v>59176.89</v>
      </c>
      <c r="C8" s="19">
        <v>12095.23</v>
      </c>
      <c r="D8" s="76">
        <v>2699.58</v>
      </c>
      <c r="E8" s="19">
        <v>129.63999999999999</v>
      </c>
      <c r="F8" s="19">
        <v>74101.34</v>
      </c>
    </row>
    <row r="9" spans="1:6" x14ac:dyDescent="0.35">
      <c r="A9" s="2" t="s">
        <v>10</v>
      </c>
      <c r="B9" s="19">
        <v>472.27</v>
      </c>
      <c r="C9" s="19">
        <v>97.73</v>
      </c>
      <c r="D9" s="19">
        <v>0</v>
      </c>
      <c r="E9" s="19">
        <v>15.1</v>
      </c>
      <c r="F9" s="19">
        <v>585.1</v>
      </c>
    </row>
    <row r="10" spans="1:6" x14ac:dyDescent="0.35">
      <c r="A10" s="2" t="s">
        <v>11</v>
      </c>
      <c r="B10" s="76">
        <v>2503.4499999999998</v>
      </c>
      <c r="C10" s="19">
        <v>388.64</v>
      </c>
      <c r="D10" s="19">
        <v>18.09</v>
      </c>
      <c r="E10" s="19">
        <v>36.409999999999997</v>
      </c>
      <c r="F10" s="76">
        <v>2946.59</v>
      </c>
    </row>
    <row r="11" spans="1:6" x14ac:dyDescent="0.35">
      <c r="A11" s="2" t="s">
        <v>12</v>
      </c>
      <c r="B11" s="76">
        <v>4547.75</v>
      </c>
      <c r="C11" s="19">
        <v>679.33</v>
      </c>
      <c r="D11" s="19">
        <v>8.8000000000000007</v>
      </c>
      <c r="E11" s="19">
        <v>96.3</v>
      </c>
      <c r="F11" s="76">
        <v>5332.18</v>
      </c>
    </row>
    <row r="12" spans="1:6" x14ac:dyDescent="0.35">
      <c r="A12" s="2" t="s">
        <v>62</v>
      </c>
      <c r="B12" s="76">
        <v>121.42</v>
      </c>
      <c r="C12" s="19">
        <v>29.6</v>
      </c>
      <c r="D12" s="19">
        <v>0</v>
      </c>
      <c r="E12" s="19">
        <v>15</v>
      </c>
      <c r="F12" s="76">
        <v>166.02</v>
      </c>
    </row>
    <row r="13" spans="1:6" x14ac:dyDescent="0.35">
      <c r="A13" s="2" t="s">
        <v>13</v>
      </c>
      <c r="B13" s="76">
        <v>2571.39</v>
      </c>
      <c r="C13" s="19">
        <v>628.79</v>
      </c>
      <c r="D13" s="19">
        <v>83.33</v>
      </c>
      <c r="E13" s="19">
        <v>79.38</v>
      </c>
      <c r="F13" s="76">
        <v>3362.89</v>
      </c>
    </row>
    <row r="14" spans="1:6" x14ac:dyDescent="0.35">
      <c r="A14" s="2" t="s">
        <v>14</v>
      </c>
      <c r="B14" s="76">
        <v>151.78</v>
      </c>
      <c r="C14" s="19">
        <v>14.8</v>
      </c>
      <c r="D14" s="19">
        <v>0</v>
      </c>
      <c r="E14" s="19">
        <v>11.8</v>
      </c>
      <c r="F14" s="76">
        <v>178.38</v>
      </c>
    </row>
    <row r="15" spans="1:6" x14ac:dyDescent="0.35">
      <c r="A15" s="2" t="s">
        <v>15</v>
      </c>
      <c r="B15" s="76">
        <v>2178.8000000000002</v>
      </c>
      <c r="C15" s="19">
        <v>164.41</v>
      </c>
      <c r="D15" s="19">
        <v>3</v>
      </c>
      <c r="E15" s="19">
        <v>93.25</v>
      </c>
      <c r="F15" s="76">
        <v>2439.46</v>
      </c>
    </row>
    <row r="16" spans="1:6" x14ac:dyDescent="0.35">
      <c r="A16" s="2" t="s">
        <v>16</v>
      </c>
      <c r="B16" s="76">
        <v>716.92</v>
      </c>
      <c r="C16" s="19">
        <v>138.16999999999999</v>
      </c>
      <c r="D16" s="19">
        <v>0</v>
      </c>
      <c r="E16" s="19">
        <v>56.3</v>
      </c>
      <c r="F16" s="76">
        <v>911.39</v>
      </c>
    </row>
    <row r="17" spans="1:6" x14ac:dyDescent="0.35">
      <c r="A17" s="2" t="s">
        <v>17</v>
      </c>
      <c r="B17" s="76">
        <v>300.54000000000002</v>
      </c>
      <c r="C17" s="19">
        <v>131.77000000000001</v>
      </c>
      <c r="D17" s="19">
        <v>0.28999999999999998</v>
      </c>
      <c r="E17" s="19">
        <v>24.91</v>
      </c>
      <c r="F17" s="76">
        <v>457.51</v>
      </c>
    </row>
    <row r="18" spans="1:6" x14ac:dyDescent="0.35">
      <c r="A18" s="2" t="s">
        <v>18</v>
      </c>
      <c r="B18" s="76">
        <v>6154.91</v>
      </c>
      <c r="C18" s="19">
        <v>649.35</v>
      </c>
      <c r="D18" s="19">
        <v>323.83</v>
      </c>
      <c r="E18" s="19">
        <v>103.85</v>
      </c>
      <c r="F18" s="76">
        <v>7231.94</v>
      </c>
    </row>
    <row r="19" spans="1:6" x14ac:dyDescent="0.35">
      <c r="A19" s="2" t="s">
        <v>40</v>
      </c>
      <c r="B19" s="76">
        <v>1215.1500000000001</v>
      </c>
      <c r="C19" s="19">
        <v>216.61</v>
      </c>
      <c r="D19" s="19">
        <v>87.33</v>
      </c>
      <c r="E19" s="19">
        <v>6</v>
      </c>
      <c r="F19" s="76">
        <v>1525.09</v>
      </c>
    </row>
    <row r="20" spans="1:6" x14ac:dyDescent="0.35">
      <c r="A20" s="2" t="s">
        <v>19</v>
      </c>
      <c r="B20" s="76">
        <v>46.55</v>
      </c>
      <c r="C20" s="19">
        <v>18.8</v>
      </c>
      <c r="D20" s="19">
        <v>6.6</v>
      </c>
      <c r="E20" s="19">
        <v>4</v>
      </c>
      <c r="F20" s="76">
        <v>75.95</v>
      </c>
    </row>
    <row r="21" spans="1:6" x14ac:dyDescent="0.35">
      <c r="A21" s="2" t="s">
        <v>20</v>
      </c>
      <c r="B21" s="76">
        <v>15.35</v>
      </c>
      <c r="C21" s="19">
        <v>4</v>
      </c>
      <c r="D21" s="19">
        <v>0</v>
      </c>
      <c r="E21" s="19">
        <v>1</v>
      </c>
      <c r="F21" s="76">
        <v>20.350000000000001</v>
      </c>
    </row>
    <row r="22" spans="1:6" x14ac:dyDescent="0.35">
      <c r="A22" s="2" t="s">
        <v>22</v>
      </c>
      <c r="B22" s="76">
        <v>897.46</v>
      </c>
      <c r="C22" s="19">
        <v>137.65</v>
      </c>
      <c r="D22" s="19">
        <v>0</v>
      </c>
      <c r="E22" s="19">
        <v>49.1</v>
      </c>
      <c r="F22" s="76">
        <v>1084.21</v>
      </c>
    </row>
    <row r="23" spans="1:6" x14ac:dyDescent="0.35">
      <c r="A23" s="2" t="s">
        <v>24</v>
      </c>
      <c r="B23" s="76">
        <v>50.93</v>
      </c>
      <c r="C23" s="19">
        <v>6</v>
      </c>
      <c r="D23" s="19">
        <v>0</v>
      </c>
      <c r="E23" s="19">
        <v>4</v>
      </c>
      <c r="F23" s="76">
        <v>60.93</v>
      </c>
    </row>
    <row r="24" spans="1:6" x14ac:dyDescent="0.35">
      <c r="A24" s="2" t="s">
        <v>26</v>
      </c>
      <c r="B24" s="76">
        <v>512.55999999999995</v>
      </c>
      <c r="C24" s="19">
        <v>91.62</v>
      </c>
      <c r="D24" s="19">
        <v>7.4</v>
      </c>
      <c r="E24" s="19">
        <v>4</v>
      </c>
      <c r="F24" s="19">
        <v>615.58000000000004</v>
      </c>
    </row>
    <row r="25" spans="1:6" x14ac:dyDescent="0.35">
      <c r="A25" s="2" t="s">
        <v>28</v>
      </c>
      <c r="B25" s="76">
        <v>175.52</v>
      </c>
      <c r="C25" s="19">
        <v>12.64</v>
      </c>
      <c r="D25" s="19">
        <v>2.74</v>
      </c>
      <c r="E25" s="19">
        <v>6.7</v>
      </c>
      <c r="F25" s="19">
        <v>197.6</v>
      </c>
    </row>
    <row r="26" spans="1:6" x14ac:dyDescent="0.35">
      <c r="A26" s="2" t="s">
        <v>29</v>
      </c>
      <c r="B26" s="76">
        <v>4535.12</v>
      </c>
      <c r="C26" s="19">
        <v>595.16999999999996</v>
      </c>
      <c r="D26" s="19">
        <v>60.91</v>
      </c>
      <c r="E26" s="19">
        <v>50.6</v>
      </c>
      <c r="F26" s="76">
        <v>5241.8</v>
      </c>
    </row>
    <row r="27" spans="1:6" x14ac:dyDescent="0.35">
      <c r="A27" s="2" t="s">
        <v>21</v>
      </c>
      <c r="B27" s="76">
        <v>2959.07</v>
      </c>
      <c r="C27" s="19">
        <v>153.80000000000001</v>
      </c>
      <c r="D27" s="19">
        <v>208.79</v>
      </c>
      <c r="E27" s="19">
        <v>18</v>
      </c>
      <c r="F27" s="76">
        <v>3339.66</v>
      </c>
    </row>
    <row r="28" spans="1:6" x14ac:dyDescent="0.35">
      <c r="A28" s="2" t="s">
        <v>23</v>
      </c>
      <c r="B28" s="19">
        <v>71108.100000000006</v>
      </c>
      <c r="C28" s="19">
        <v>18545.88</v>
      </c>
      <c r="D28" s="76">
        <v>2760.33</v>
      </c>
      <c r="E28" s="19">
        <v>423.01</v>
      </c>
      <c r="F28" s="19">
        <v>92837.32</v>
      </c>
    </row>
    <row r="29" spans="1:6" x14ac:dyDescent="0.35">
      <c r="A29" s="2" t="s">
        <v>25</v>
      </c>
      <c r="B29" s="19">
        <v>14708.47</v>
      </c>
      <c r="C29" s="19">
        <v>464.12</v>
      </c>
      <c r="D29" s="19">
        <v>2.77</v>
      </c>
      <c r="E29" s="19">
        <v>265</v>
      </c>
      <c r="F29" s="19">
        <v>15440.36</v>
      </c>
    </row>
    <row r="30" spans="1:6" x14ac:dyDescent="0.35">
      <c r="A30" s="2" t="s">
        <v>27</v>
      </c>
      <c r="B30" s="19">
        <v>906.6</v>
      </c>
      <c r="C30" s="19">
        <v>30.74</v>
      </c>
      <c r="D30" s="19">
        <v>0.59</v>
      </c>
      <c r="E30" s="19">
        <v>42.2</v>
      </c>
      <c r="F30" s="19">
        <v>980.13</v>
      </c>
    </row>
    <row r="31" spans="1:6" x14ac:dyDescent="0.35">
      <c r="A31" s="2" t="s">
        <v>30</v>
      </c>
      <c r="B31" s="76">
        <v>2798.89</v>
      </c>
      <c r="C31" s="19">
        <v>870.45</v>
      </c>
      <c r="D31" s="19">
        <v>295.55</v>
      </c>
      <c r="E31" s="19">
        <v>80.680000000000007</v>
      </c>
      <c r="F31" s="76">
        <v>4045.57</v>
      </c>
    </row>
    <row r="32" spans="1:6" ht="13.9" x14ac:dyDescent="0.35">
      <c r="A32" s="10" t="s">
        <v>169</v>
      </c>
      <c r="B32" s="6">
        <v>185093.69000000003</v>
      </c>
      <c r="C32" s="6">
        <v>37249.279999999999</v>
      </c>
      <c r="D32" s="75">
        <v>6748.59</v>
      </c>
      <c r="E32" s="75">
        <v>1686.23</v>
      </c>
      <c r="F32" s="6">
        <v>230777.79000000004</v>
      </c>
    </row>
    <row r="33" spans="1:6" ht="13.9" x14ac:dyDescent="0.35">
      <c r="A33" s="8"/>
      <c r="B33" s="9"/>
      <c r="C33" s="9"/>
      <c r="D33" s="9"/>
      <c r="E33" s="9"/>
      <c r="F33" s="9"/>
    </row>
    <row r="34" spans="1:6" x14ac:dyDescent="0.35">
      <c r="A34" s="7"/>
      <c r="B34" s="7"/>
      <c r="C34" s="7"/>
      <c r="D34" s="7"/>
      <c r="E34" s="7"/>
      <c r="F34" s="7"/>
    </row>
    <row r="35" spans="1:6" ht="13.9" x14ac:dyDescent="0.35">
      <c r="A35" s="5" t="s">
        <v>31</v>
      </c>
      <c r="B35" s="15" t="s">
        <v>0</v>
      </c>
      <c r="C35" s="15" t="s">
        <v>1</v>
      </c>
      <c r="D35" s="15" t="s">
        <v>2</v>
      </c>
      <c r="E35" s="15" t="s">
        <v>3</v>
      </c>
      <c r="F35" s="15" t="s">
        <v>4</v>
      </c>
    </row>
    <row r="36" spans="1:6" x14ac:dyDescent="0.35">
      <c r="A36" s="2" t="s">
        <v>32</v>
      </c>
      <c r="B36" s="19">
        <v>481.11</v>
      </c>
      <c r="C36" s="19">
        <v>77.61</v>
      </c>
      <c r="D36" s="19">
        <v>0</v>
      </c>
      <c r="E36" s="19">
        <v>8</v>
      </c>
      <c r="F36" s="19">
        <v>566.72</v>
      </c>
    </row>
    <row r="37" spans="1:6" x14ac:dyDescent="0.35">
      <c r="A37" s="2" t="s">
        <v>33</v>
      </c>
      <c r="B37" s="19">
        <v>110.95</v>
      </c>
      <c r="C37" s="19">
        <v>21.5</v>
      </c>
      <c r="D37" s="19">
        <v>0</v>
      </c>
      <c r="E37" s="19">
        <v>5</v>
      </c>
      <c r="F37" s="19">
        <v>137.44999999999999</v>
      </c>
    </row>
    <row r="38" spans="1:6" x14ac:dyDescent="0.35">
      <c r="A38" s="2" t="s">
        <v>34</v>
      </c>
      <c r="B38" s="19">
        <v>169.83</v>
      </c>
      <c r="C38" s="19">
        <v>67.489999999999995</v>
      </c>
      <c r="D38" s="19">
        <v>52.51</v>
      </c>
      <c r="E38" s="19">
        <v>5</v>
      </c>
      <c r="F38" s="19">
        <v>294.83</v>
      </c>
    </row>
    <row r="39" spans="1:6" x14ac:dyDescent="0.35">
      <c r="A39" s="2" t="s">
        <v>35</v>
      </c>
      <c r="B39" s="19">
        <v>45.41</v>
      </c>
      <c r="C39" s="19">
        <v>13.44</v>
      </c>
      <c r="D39" s="19">
        <v>0</v>
      </c>
      <c r="E39" s="19">
        <v>6</v>
      </c>
      <c r="F39" s="19">
        <v>64.849999999999994</v>
      </c>
    </row>
    <row r="40" spans="1:6" x14ac:dyDescent="0.35">
      <c r="A40" s="2" t="s">
        <v>42</v>
      </c>
      <c r="B40" s="19">
        <v>33.31</v>
      </c>
      <c r="C40" s="19">
        <v>5.4</v>
      </c>
      <c r="D40" s="19">
        <v>0</v>
      </c>
      <c r="E40" s="19">
        <v>1</v>
      </c>
      <c r="F40" s="19">
        <v>39.71</v>
      </c>
    </row>
    <row r="41" spans="1:6" x14ac:dyDescent="0.35">
      <c r="A41" s="2" t="s">
        <v>36</v>
      </c>
      <c r="B41" s="19">
        <v>167.64</v>
      </c>
      <c r="C41" s="19">
        <v>57.86</v>
      </c>
      <c r="D41" s="19">
        <v>31.43</v>
      </c>
      <c r="E41" s="19">
        <v>4</v>
      </c>
      <c r="F41" s="19">
        <v>260.93</v>
      </c>
    </row>
    <row r="42" spans="1:6" x14ac:dyDescent="0.35">
      <c r="A42" s="2" t="s">
        <v>37</v>
      </c>
      <c r="B42" s="19">
        <v>226.5</v>
      </c>
      <c r="C42" s="19">
        <v>40.49</v>
      </c>
      <c r="D42" s="19">
        <v>10.36</v>
      </c>
      <c r="E42" s="19">
        <v>5</v>
      </c>
      <c r="F42" s="19">
        <v>282.35000000000002</v>
      </c>
    </row>
    <row r="43" spans="1:6" x14ac:dyDescent="0.35">
      <c r="A43" s="2" t="s">
        <v>38</v>
      </c>
      <c r="B43" s="19">
        <v>83.31</v>
      </c>
      <c r="C43" s="19">
        <v>36.9</v>
      </c>
      <c r="D43" s="19">
        <v>0</v>
      </c>
      <c r="E43" s="19">
        <v>9</v>
      </c>
      <c r="F43" s="19">
        <v>129.21</v>
      </c>
    </row>
    <row r="44" spans="1:6" ht="13.9" x14ac:dyDescent="0.35">
      <c r="A44" s="10" t="s">
        <v>170</v>
      </c>
      <c r="B44" s="75">
        <v>1318.06</v>
      </c>
      <c r="C44" s="6">
        <v>320.69</v>
      </c>
      <c r="D44" s="6">
        <v>94.3</v>
      </c>
      <c r="E44" s="6">
        <v>43</v>
      </c>
      <c r="F44" s="75">
        <v>1776.0500000000002</v>
      </c>
    </row>
    <row r="45" spans="1:6" ht="13.9" x14ac:dyDescent="0.35">
      <c r="A45" s="11" t="s">
        <v>171</v>
      </c>
      <c r="B45" s="6">
        <v>186411.75000000003</v>
      </c>
      <c r="C45" s="6">
        <v>37569.97</v>
      </c>
      <c r="D45" s="75">
        <v>6842.89</v>
      </c>
      <c r="E45" s="75">
        <v>1729.23</v>
      </c>
      <c r="F45" s="6">
        <v>232553.84000000003</v>
      </c>
    </row>
    <row r="46" spans="1:6" s="30" customFormat="1" ht="13.9" x14ac:dyDescent="0.35">
      <c r="A46" s="12"/>
      <c r="B46" s="13"/>
      <c r="C46" s="13"/>
      <c r="D46" s="13"/>
      <c r="E46" s="13"/>
      <c r="F46" s="13"/>
    </row>
    <row r="47" spans="1:6" s="30" customFormat="1" x14ac:dyDescent="0.35"/>
    <row r="48" spans="1:6" ht="13.9" x14ac:dyDescent="0.35">
      <c r="A48" s="1" t="s">
        <v>175</v>
      </c>
    </row>
    <row r="50" spans="1:6" ht="13.9" x14ac:dyDescent="0.35">
      <c r="A50" s="5" t="s">
        <v>45</v>
      </c>
      <c r="B50" s="15" t="s">
        <v>0</v>
      </c>
      <c r="C50" s="15" t="s">
        <v>1</v>
      </c>
      <c r="D50" s="15" t="s">
        <v>2</v>
      </c>
      <c r="E50" s="15" t="s">
        <v>3</v>
      </c>
      <c r="F50" s="15" t="s">
        <v>4</v>
      </c>
    </row>
    <row r="51" spans="1:6" x14ac:dyDescent="0.35">
      <c r="A51" s="3" t="s">
        <v>5</v>
      </c>
      <c r="B51" s="23">
        <v>230</v>
      </c>
      <c r="C51" s="23">
        <v>67</v>
      </c>
      <c r="D51" s="23">
        <v>1</v>
      </c>
      <c r="E51" s="23">
        <v>7</v>
      </c>
      <c r="F51" s="23">
        <v>305</v>
      </c>
    </row>
    <row r="52" spans="1:6" x14ac:dyDescent="0.35">
      <c r="A52" s="2" t="s">
        <v>6</v>
      </c>
      <c r="B52" s="77">
        <v>1887</v>
      </c>
      <c r="C52" s="77">
        <v>294</v>
      </c>
      <c r="D52" s="77">
        <v>21</v>
      </c>
      <c r="E52" s="77">
        <v>19</v>
      </c>
      <c r="F52" s="77">
        <v>2221</v>
      </c>
    </row>
    <row r="53" spans="1:6" x14ac:dyDescent="0.35">
      <c r="A53" s="2" t="s">
        <v>7</v>
      </c>
      <c r="B53" s="77">
        <v>3003</v>
      </c>
      <c r="C53" s="77">
        <v>575</v>
      </c>
      <c r="D53" s="77">
        <v>12</v>
      </c>
      <c r="E53" s="77">
        <v>30</v>
      </c>
      <c r="F53" s="77">
        <v>3620</v>
      </c>
    </row>
    <row r="54" spans="1:6" x14ac:dyDescent="0.35">
      <c r="A54" s="2" t="s">
        <v>8</v>
      </c>
      <c r="B54" s="77">
        <v>1522</v>
      </c>
      <c r="C54" s="77">
        <v>211</v>
      </c>
      <c r="D54" s="77">
        <v>291</v>
      </c>
      <c r="E54" s="77">
        <v>14</v>
      </c>
      <c r="F54" s="77">
        <v>2038</v>
      </c>
    </row>
    <row r="55" spans="1:6" x14ac:dyDescent="0.35">
      <c r="A55" s="2" t="s">
        <v>9</v>
      </c>
      <c r="B55" s="23">
        <v>69308</v>
      </c>
      <c r="C55" s="23">
        <v>16660</v>
      </c>
      <c r="D55" s="77">
        <v>7609</v>
      </c>
      <c r="E55" s="23">
        <v>131</v>
      </c>
      <c r="F55" s="23">
        <v>93708</v>
      </c>
    </row>
    <row r="56" spans="1:6" x14ac:dyDescent="0.35">
      <c r="A56" s="2" t="s">
        <v>10</v>
      </c>
      <c r="B56" s="23">
        <v>507</v>
      </c>
      <c r="C56" s="23">
        <v>101</v>
      </c>
      <c r="D56" s="23">
        <v>0</v>
      </c>
      <c r="E56" s="23">
        <v>16</v>
      </c>
      <c r="F56" s="23">
        <v>624</v>
      </c>
    </row>
    <row r="57" spans="1:6" x14ac:dyDescent="0.35">
      <c r="A57" s="2" t="s">
        <v>11</v>
      </c>
      <c r="B57" s="77">
        <v>2641</v>
      </c>
      <c r="C57" s="77">
        <v>412</v>
      </c>
      <c r="D57" s="77">
        <v>44</v>
      </c>
      <c r="E57" s="77">
        <v>37</v>
      </c>
      <c r="F57" s="77">
        <v>3134</v>
      </c>
    </row>
    <row r="58" spans="1:6" x14ac:dyDescent="0.35">
      <c r="A58" s="2" t="s">
        <v>12</v>
      </c>
      <c r="B58" s="77">
        <v>4841</v>
      </c>
      <c r="C58" s="77">
        <v>710</v>
      </c>
      <c r="D58" s="77">
        <v>16</v>
      </c>
      <c r="E58" s="77">
        <v>99</v>
      </c>
      <c r="F58" s="77">
        <v>5666</v>
      </c>
    </row>
    <row r="59" spans="1:6" x14ac:dyDescent="0.35">
      <c r="A59" s="2" t="s">
        <v>62</v>
      </c>
      <c r="B59" s="77">
        <v>128</v>
      </c>
      <c r="C59" s="77">
        <v>30</v>
      </c>
      <c r="D59" s="77">
        <v>0</v>
      </c>
      <c r="E59" s="77">
        <v>15</v>
      </c>
      <c r="F59" s="77">
        <v>173</v>
      </c>
    </row>
    <row r="60" spans="1:6" x14ac:dyDescent="0.35">
      <c r="A60" s="2" t="s">
        <v>13</v>
      </c>
      <c r="B60" s="77">
        <v>2777</v>
      </c>
      <c r="C60" s="77">
        <v>686</v>
      </c>
      <c r="D60" s="77">
        <v>184</v>
      </c>
      <c r="E60" s="77">
        <v>83</v>
      </c>
      <c r="F60" s="77">
        <v>3730</v>
      </c>
    </row>
    <row r="61" spans="1:6" x14ac:dyDescent="0.35">
      <c r="A61" s="2" t="s">
        <v>14</v>
      </c>
      <c r="B61" s="77">
        <v>162</v>
      </c>
      <c r="C61" s="77">
        <v>15</v>
      </c>
      <c r="D61" s="77">
        <v>0</v>
      </c>
      <c r="E61" s="77">
        <v>12</v>
      </c>
      <c r="F61" s="77">
        <v>189</v>
      </c>
    </row>
    <row r="62" spans="1:6" x14ac:dyDescent="0.35">
      <c r="A62" s="2" t="s">
        <v>15</v>
      </c>
      <c r="B62" s="77">
        <v>2309</v>
      </c>
      <c r="C62" s="77">
        <v>177</v>
      </c>
      <c r="D62" s="77">
        <v>8</v>
      </c>
      <c r="E62" s="77">
        <v>94</v>
      </c>
      <c r="F62" s="77">
        <v>2588</v>
      </c>
    </row>
    <row r="63" spans="1:6" x14ac:dyDescent="0.35">
      <c r="A63" s="4" t="s">
        <v>16</v>
      </c>
      <c r="B63" s="77">
        <v>769</v>
      </c>
      <c r="C63" s="77">
        <v>147</v>
      </c>
      <c r="D63" s="77">
        <v>0</v>
      </c>
      <c r="E63" s="77">
        <v>57</v>
      </c>
      <c r="F63" s="77">
        <v>973</v>
      </c>
    </row>
    <row r="64" spans="1:6" x14ac:dyDescent="0.35">
      <c r="A64" s="2" t="s">
        <v>17</v>
      </c>
      <c r="B64" s="77">
        <v>325</v>
      </c>
      <c r="C64" s="77">
        <v>139</v>
      </c>
      <c r="D64" s="77">
        <v>1</v>
      </c>
      <c r="E64" s="77">
        <v>26</v>
      </c>
      <c r="F64" s="77">
        <v>491</v>
      </c>
    </row>
    <row r="65" spans="1:6" x14ac:dyDescent="0.35">
      <c r="A65" s="2" t="s">
        <v>18</v>
      </c>
      <c r="B65" s="77">
        <v>6483</v>
      </c>
      <c r="C65" s="77">
        <v>680</v>
      </c>
      <c r="D65" s="77">
        <v>2113</v>
      </c>
      <c r="E65" s="77">
        <v>104</v>
      </c>
      <c r="F65" s="77">
        <v>9380</v>
      </c>
    </row>
    <row r="66" spans="1:6" x14ac:dyDescent="0.35">
      <c r="A66" s="2" t="s">
        <v>40</v>
      </c>
      <c r="B66" s="77">
        <v>1274</v>
      </c>
      <c r="C66" s="77">
        <v>236</v>
      </c>
      <c r="D66" s="77">
        <v>134</v>
      </c>
      <c r="E66" s="77">
        <v>6</v>
      </c>
      <c r="F66" s="77">
        <v>1650</v>
      </c>
    </row>
    <row r="67" spans="1:6" x14ac:dyDescent="0.35">
      <c r="A67" s="2" t="s">
        <v>19</v>
      </c>
      <c r="B67" s="77">
        <v>48</v>
      </c>
      <c r="C67" s="77">
        <v>19</v>
      </c>
      <c r="D67" s="77">
        <v>14</v>
      </c>
      <c r="E67" s="77">
        <v>4</v>
      </c>
      <c r="F67" s="77">
        <v>85</v>
      </c>
    </row>
    <row r="68" spans="1:6" x14ac:dyDescent="0.35">
      <c r="A68" s="2" t="s">
        <v>20</v>
      </c>
      <c r="B68" s="77">
        <v>16</v>
      </c>
      <c r="C68" s="77">
        <v>4</v>
      </c>
      <c r="D68" s="77">
        <v>0</v>
      </c>
      <c r="E68" s="77">
        <v>1</v>
      </c>
      <c r="F68" s="77">
        <v>21</v>
      </c>
    </row>
    <row r="69" spans="1:6" x14ac:dyDescent="0.35">
      <c r="A69" s="2" t="s">
        <v>22</v>
      </c>
      <c r="B69" s="77">
        <v>926</v>
      </c>
      <c r="C69" s="77">
        <v>145</v>
      </c>
      <c r="D69" s="77">
        <v>1</v>
      </c>
      <c r="E69" s="77">
        <v>51</v>
      </c>
      <c r="F69" s="77">
        <v>1123</v>
      </c>
    </row>
    <row r="70" spans="1:6" x14ac:dyDescent="0.35">
      <c r="A70" s="2" t="s">
        <v>24</v>
      </c>
      <c r="B70" s="77">
        <v>56</v>
      </c>
      <c r="C70" s="77">
        <v>6</v>
      </c>
      <c r="D70" s="77">
        <v>0</v>
      </c>
      <c r="E70" s="77">
        <v>4</v>
      </c>
      <c r="F70" s="77">
        <v>66</v>
      </c>
    </row>
    <row r="71" spans="1:6" x14ac:dyDescent="0.35">
      <c r="A71" s="2" t="s">
        <v>26</v>
      </c>
      <c r="B71" s="77">
        <v>560</v>
      </c>
      <c r="C71" s="77">
        <v>105</v>
      </c>
      <c r="D71" s="77">
        <v>14</v>
      </c>
      <c r="E71" s="77">
        <v>4</v>
      </c>
      <c r="F71" s="77">
        <v>683</v>
      </c>
    </row>
    <row r="72" spans="1:6" x14ac:dyDescent="0.35">
      <c r="A72" s="2" t="s">
        <v>28</v>
      </c>
      <c r="B72" s="77">
        <v>187</v>
      </c>
      <c r="C72" s="77">
        <v>14</v>
      </c>
      <c r="D72" s="77">
        <v>6</v>
      </c>
      <c r="E72" s="77">
        <v>7</v>
      </c>
      <c r="F72" s="77">
        <v>214</v>
      </c>
    </row>
    <row r="73" spans="1:6" x14ac:dyDescent="0.35">
      <c r="A73" s="2" t="s">
        <v>29</v>
      </c>
      <c r="B73" s="77">
        <v>4683</v>
      </c>
      <c r="C73" s="77">
        <v>617</v>
      </c>
      <c r="D73" s="77">
        <v>122</v>
      </c>
      <c r="E73" s="77">
        <v>51</v>
      </c>
      <c r="F73" s="77">
        <v>5473</v>
      </c>
    </row>
    <row r="74" spans="1:6" x14ac:dyDescent="0.35">
      <c r="A74" s="2" t="s">
        <v>21</v>
      </c>
      <c r="B74" s="77">
        <v>3002</v>
      </c>
      <c r="C74" s="77">
        <v>167</v>
      </c>
      <c r="D74" s="77">
        <v>1984</v>
      </c>
      <c r="E74" s="77">
        <v>18</v>
      </c>
      <c r="F74" s="77">
        <v>5171</v>
      </c>
    </row>
    <row r="75" spans="1:6" x14ac:dyDescent="0.35">
      <c r="A75" s="2" t="s">
        <v>23</v>
      </c>
      <c r="B75" s="23">
        <v>82263</v>
      </c>
      <c r="C75" s="23">
        <v>21943</v>
      </c>
      <c r="D75" s="77">
        <v>5941</v>
      </c>
      <c r="E75" s="23">
        <v>868</v>
      </c>
      <c r="F75" s="23">
        <v>111015</v>
      </c>
    </row>
    <row r="76" spans="1:6" x14ac:dyDescent="0.35">
      <c r="A76" s="2" t="s">
        <v>25</v>
      </c>
      <c r="B76" s="23">
        <v>15119</v>
      </c>
      <c r="C76" s="23">
        <v>512</v>
      </c>
      <c r="D76" s="23">
        <v>4</v>
      </c>
      <c r="E76" s="23">
        <v>265</v>
      </c>
      <c r="F76" s="23">
        <v>15900</v>
      </c>
    </row>
    <row r="77" spans="1:6" x14ac:dyDescent="0.35">
      <c r="A77" s="2" t="s">
        <v>27</v>
      </c>
      <c r="B77" s="77">
        <v>958</v>
      </c>
      <c r="C77" s="77">
        <v>34</v>
      </c>
      <c r="D77" s="77">
        <v>4</v>
      </c>
      <c r="E77" s="77">
        <v>43</v>
      </c>
      <c r="F77" s="77">
        <v>1039</v>
      </c>
    </row>
    <row r="78" spans="1:6" x14ac:dyDescent="0.35">
      <c r="A78" s="2" t="s">
        <v>30</v>
      </c>
      <c r="B78" s="77">
        <v>3009</v>
      </c>
      <c r="C78" s="77">
        <v>1004</v>
      </c>
      <c r="D78" s="77">
        <v>688</v>
      </c>
      <c r="E78" s="77">
        <v>83</v>
      </c>
      <c r="F78" s="77">
        <v>4784</v>
      </c>
    </row>
    <row r="79" spans="1:6" ht="13.9" x14ac:dyDescent="0.35">
      <c r="A79" s="10" t="s">
        <v>169</v>
      </c>
      <c r="B79" s="14">
        <v>208993</v>
      </c>
      <c r="C79" s="14">
        <v>45710</v>
      </c>
      <c r="D79" s="14">
        <v>19212</v>
      </c>
      <c r="E79" s="79">
        <v>2149</v>
      </c>
      <c r="F79" s="14">
        <v>276064</v>
      </c>
    </row>
    <row r="80" spans="1:6" ht="13.9" x14ac:dyDescent="0.35">
      <c r="A80" s="8"/>
      <c r="B80" s="9"/>
      <c r="C80" s="9"/>
      <c r="D80" s="9"/>
      <c r="E80" s="9"/>
      <c r="F80" s="9"/>
    </row>
    <row r="81" spans="1:6" x14ac:dyDescent="0.35">
      <c r="A81" s="7"/>
      <c r="B81" s="7"/>
      <c r="C81" s="7"/>
      <c r="D81" s="7"/>
      <c r="E81" s="7"/>
      <c r="F81" s="7"/>
    </row>
    <row r="82" spans="1:6" ht="13.9" x14ac:dyDescent="0.35">
      <c r="A82" s="5" t="s">
        <v>31</v>
      </c>
      <c r="B82" s="15" t="s">
        <v>0</v>
      </c>
      <c r="C82" s="15" t="s">
        <v>1</v>
      </c>
      <c r="D82" s="15" t="s">
        <v>2</v>
      </c>
      <c r="E82" s="15" t="s">
        <v>3</v>
      </c>
      <c r="F82" s="15" t="s">
        <v>4</v>
      </c>
    </row>
    <row r="83" spans="1:6" x14ac:dyDescent="0.35">
      <c r="A83" s="2" t="s">
        <v>32</v>
      </c>
      <c r="B83" s="23">
        <v>536</v>
      </c>
      <c r="C83" s="23">
        <v>88</v>
      </c>
      <c r="D83" s="23">
        <v>0</v>
      </c>
      <c r="E83" s="23">
        <v>8</v>
      </c>
      <c r="F83" s="23">
        <v>632</v>
      </c>
    </row>
    <row r="84" spans="1:6" x14ac:dyDescent="0.35">
      <c r="A84" s="2" t="s">
        <v>33</v>
      </c>
      <c r="B84" s="23">
        <v>119</v>
      </c>
      <c r="C84" s="23">
        <v>24</v>
      </c>
      <c r="D84" s="23">
        <v>0</v>
      </c>
      <c r="E84" s="23">
        <v>5</v>
      </c>
      <c r="F84" s="23">
        <v>148</v>
      </c>
    </row>
    <row r="85" spans="1:6" x14ac:dyDescent="0.35">
      <c r="A85" s="2" t="s">
        <v>34</v>
      </c>
      <c r="B85" s="23">
        <v>193</v>
      </c>
      <c r="C85" s="23">
        <v>82</v>
      </c>
      <c r="D85" s="23">
        <v>119</v>
      </c>
      <c r="E85" s="23">
        <v>5</v>
      </c>
      <c r="F85" s="23">
        <v>399</v>
      </c>
    </row>
    <row r="86" spans="1:6" x14ac:dyDescent="0.35">
      <c r="A86" s="2" t="s">
        <v>35</v>
      </c>
      <c r="B86" s="23">
        <v>48</v>
      </c>
      <c r="C86" s="23">
        <v>14</v>
      </c>
      <c r="D86" s="23">
        <v>0</v>
      </c>
      <c r="E86" s="23">
        <v>6</v>
      </c>
      <c r="F86" s="23">
        <v>68</v>
      </c>
    </row>
    <row r="87" spans="1:6" x14ac:dyDescent="0.35">
      <c r="A87" s="2" t="s">
        <v>42</v>
      </c>
      <c r="B87" s="23">
        <v>37</v>
      </c>
      <c r="C87" s="23">
        <v>6</v>
      </c>
      <c r="D87" s="23">
        <v>0</v>
      </c>
      <c r="E87" s="23">
        <v>1</v>
      </c>
      <c r="F87" s="23">
        <v>44</v>
      </c>
    </row>
    <row r="88" spans="1:6" x14ac:dyDescent="0.35">
      <c r="A88" s="2" t="s">
        <v>36</v>
      </c>
      <c r="B88" s="23">
        <v>187</v>
      </c>
      <c r="C88" s="23">
        <v>71</v>
      </c>
      <c r="D88" s="23">
        <v>87</v>
      </c>
      <c r="E88" s="23">
        <v>4</v>
      </c>
      <c r="F88" s="23">
        <v>349</v>
      </c>
    </row>
    <row r="89" spans="1:6" x14ac:dyDescent="0.35">
      <c r="A89" s="2" t="s">
        <v>37</v>
      </c>
      <c r="B89" s="23">
        <v>255</v>
      </c>
      <c r="C89" s="23">
        <v>51</v>
      </c>
      <c r="D89" s="23">
        <v>35</v>
      </c>
      <c r="E89" s="23">
        <v>5</v>
      </c>
      <c r="F89" s="23">
        <v>346</v>
      </c>
    </row>
    <row r="90" spans="1:6" x14ac:dyDescent="0.35">
      <c r="A90" s="2" t="s">
        <v>38</v>
      </c>
      <c r="B90" s="23">
        <v>85</v>
      </c>
      <c r="C90" s="23">
        <v>38</v>
      </c>
      <c r="D90" s="23">
        <v>0</v>
      </c>
      <c r="E90" s="23">
        <v>9</v>
      </c>
      <c r="F90" s="23">
        <v>132</v>
      </c>
    </row>
    <row r="91" spans="1:6" ht="13.9" x14ac:dyDescent="0.35">
      <c r="A91" s="10" t="s">
        <v>170</v>
      </c>
      <c r="B91" s="79">
        <v>1460</v>
      </c>
      <c r="C91" s="14">
        <v>374</v>
      </c>
      <c r="D91" s="14">
        <v>241</v>
      </c>
      <c r="E91" s="14">
        <v>43</v>
      </c>
      <c r="F91" s="79">
        <v>2118</v>
      </c>
    </row>
    <row r="92" spans="1:6" ht="13.9" x14ac:dyDescent="0.35">
      <c r="A92" s="11" t="s">
        <v>171</v>
      </c>
      <c r="B92" s="14">
        <v>210453</v>
      </c>
      <c r="C92" s="14">
        <v>46084</v>
      </c>
      <c r="D92" s="14">
        <v>19453</v>
      </c>
      <c r="E92" s="79">
        <v>2192</v>
      </c>
      <c r="F92" s="14">
        <v>278182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workforce at a glance</vt:lpstr>
      <vt:lpstr>workforce size</vt:lpstr>
      <vt:lpstr>occupation type</vt:lpstr>
      <vt:lpstr>location</vt:lpstr>
      <vt:lpstr>employment type</vt:lpstr>
      <vt:lpstr>diversity</vt:lpstr>
      <vt:lpstr>workforce earnings</vt:lpstr>
      <vt:lpstr>age</vt:lpstr>
      <vt:lpstr>appt type</vt:lpstr>
      <vt:lpstr>gender</vt:lpstr>
      <vt:lpstr>employment status</vt:lpstr>
      <vt:lpstr>appointment type</vt:lpstr>
    </vt:vector>
  </TitlesOfParts>
  <Company>Public Service Commission, 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2020 Biannual report open data tables</dc:title>
  <dc:subject>March 2020 Biannual report open data tables</dc:subject>
  <dc:creator>Public Service Commission;Queensland Government</dc:creator>
  <cp:lastModifiedBy>Comms</cp:lastModifiedBy>
  <dcterms:created xsi:type="dcterms:W3CDTF">2019-11-11T00:59:08Z</dcterms:created>
  <dcterms:modified xsi:type="dcterms:W3CDTF">2020-09-06T23:49:17Z</dcterms:modified>
</cp:coreProperties>
</file>