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5280" yWindow="-60" windowWidth="6765" windowHeight="6645" tabRatio="915"/>
  </bookViews>
  <sheets>
    <sheet name="1 Headcount &amp; FTE by Agency" sheetId="1" r:id="rId1"/>
    <sheet name="2 FTE by Department" sheetId="53" r:id="rId2"/>
    <sheet name="3 QPS growth (FTE)" sheetId="23" r:id="rId3"/>
    <sheet name="4 QPS to Qld Population" sheetId="2" r:id="rId4"/>
    <sheet name="5 Permanent QPS Employees " sheetId="54" r:id="rId5"/>
    <sheet name="6 Greater Bne and Rest of Qld" sheetId="31" r:id="rId6"/>
    <sheet name="7 FTE per Capita by Location" sheetId="55" r:id="rId7"/>
    <sheet name="8 Employed Qld labour force" sheetId="28" r:id="rId8"/>
    <sheet name="9 QPS by Gender (FTE)" sheetId="5" r:id="rId9"/>
    <sheet name="10 QPS Part time workers" sheetId="15" r:id="rId10"/>
    <sheet name="11 Occupation (ANZSCO) by FTE" sheetId="47" r:id="rId11"/>
    <sheet name="12 AO Equiv. Salary by Gender" sheetId="29" r:id="rId12"/>
    <sheet name="13 Ann Perm QPS Separation Rate" sheetId="6" r:id="rId13"/>
    <sheet name="14 Separation Rate by Age" sheetId="7" r:id="rId14"/>
    <sheet name="15 Separation Rate by Tenure" sheetId="8" r:id="rId15"/>
    <sheet name="16 Separation Rate by Location" sheetId="65" r:id="rId16"/>
    <sheet name="17 Permanent exits from the QPS" sheetId="49" r:id="rId17"/>
    <sheet name="18 Separation Rate by Location" sheetId="10" r:id="rId18"/>
    <sheet name="19 Absenteeism_Sick - Avge days" sheetId="36" r:id="rId19"/>
    <sheet name="20 Absenteeism Avge days" sheetId="57" r:id="rId20"/>
    <sheet name="21 Absenteeism Avge days trend" sheetId="58" r:id="rId21"/>
    <sheet name="22 Absenteeism by gender" sheetId="44" r:id="rId22"/>
    <sheet name="23 Absenteeism by Age" sheetId="60" r:id="rId23"/>
    <sheet name="24 Absenteeism by QPS Tenure" sheetId="61" r:id="rId24"/>
    <sheet name="25 Absenteeism AO Equiv Salary" sheetId="62" r:id="rId25"/>
    <sheet name="26 Absenteeism AO Equiv Sal (2)" sheetId="63" r:id="rId26"/>
    <sheet name="27 Absenteeism by Location" sheetId="64" r:id="rId27"/>
    <sheet name="28 Abs Days for Map" sheetId="51" r:id="rId28"/>
    <sheet name="29 Abs Days by SA4" sheetId="50" r:id="rId29"/>
    <sheet name="30 Absenteeism - by agencies" sheetId="45" r:id="rId30"/>
    <sheet name="31 Carers Leave" sheetId="59" r:id="rId31"/>
    <sheet name="32 Age Distribution" sheetId="17" r:id="rId32"/>
    <sheet name="33 Avge Age of Retirement Perms" sheetId="18" r:id="rId33"/>
    <sheet name="34-37 Appointment Type FTE" sheetId="20" r:id="rId34"/>
    <sheet name="38 Indigenous" sheetId="25" r:id="rId35"/>
    <sheet name="39 Non English Speaking Bgrnd" sheetId="27" r:id="rId36"/>
    <sheet name="40 Disability" sheetId="26" r:id="rId37"/>
  </sheets>
  <definedNames>
    <definedName name="_xlnm.Print_Area" localSheetId="18">'19 Absenteeism_Sick - Avge days'!$A$1:$F$13</definedName>
    <definedName name="_xlnm.Print_Area" localSheetId="21">'22 Absenteeism by gender'!$A$1:$H$13</definedName>
    <definedName name="_xlnm.Print_Area" localSheetId="3">'4 QPS to Qld Population'!$A$1:$I$19</definedName>
    <definedName name="_xlnm.Print_Area" localSheetId="5">'6 Greater Bne and Rest of Qld'!$A$1:$E$14</definedName>
    <definedName name="_xlnm.Print_Area" localSheetId="6">'7 FTE per Capita by Location'!$A$1:$D$26</definedName>
  </definedNames>
  <calcPr calcId="125725"/>
</workbook>
</file>

<file path=xl/calcChain.xml><?xml version="1.0" encoding="utf-8"?>
<calcChain xmlns="http://schemas.openxmlformats.org/spreadsheetml/2006/main">
  <c r="C23" i="55"/>
  <c r="D23" s="1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13" i="28" l="1"/>
  <c r="D13" i="2"/>
  <c r="D14" i="28"/>
  <c r="D14" i="2"/>
  <c r="D12"/>
  <c r="D12" i="28"/>
  <c r="D11" i="2"/>
  <c r="D10"/>
  <c r="D9"/>
  <c r="D8"/>
  <c r="D7"/>
  <c r="D6"/>
  <c r="D5"/>
  <c r="D4"/>
  <c r="D11" i="28"/>
  <c r="D4"/>
  <c r="D5"/>
  <c r="D6"/>
  <c r="D7"/>
  <c r="D8"/>
  <c r="D9"/>
  <c r="D10"/>
</calcChain>
</file>

<file path=xl/sharedStrings.xml><?xml version="1.0" encoding="utf-8"?>
<sst xmlns="http://schemas.openxmlformats.org/spreadsheetml/2006/main" count="595" uniqueCount="291">
  <si>
    <t xml:space="preserve"> </t>
  </si>
  <si>
    <t>2008-Q2</t>
  </si>
  <si>
    <t>Anti-Discrimination Commission Qld</t>
  </si>
  <si>
    <t>Comm for Children &amp; Young People &amp; Child Guardian</t>
  </si>
  <si>
    <t>Electoral Commission Qld</t>
  </si>
  <si>
    <t>Health</t>
  </si>
  <si>
    <t>Justice and Attorney-General</t>
  </si>
  <si>
    <t>Legal Aid</t>
  </si>
  <si>
    <t>Museum</t>
  </si>
  <si>
    <t>Police</t>
  </si>
  <si>
    <t>Premier and Cabinet</t>
  </si>
  <si>
    <t>Public Trust</t>
  </si>
  <si>
    <t>Qld Art Gallery</t>
  </si>
  <si>
    <t>Qld Audit Office</t>
  </si>
  <si>
    <t>State Library</t>
  </si>
  <si>
    <t>FTE</t>
  </si>
  <si>
    <t>QPS FTE</t>
  </si>
  <si>
    <t>QPS</t>
  </si>
  <si>
    <t>Agency</t>
  </si>
  <si>
    <t>2007-Q2</t>
  </si>
  <si>
    <t>Queensland</t>
  </si>
  <si>
    <t>Female</t>
  </si>
  <si>
    <t>Male</t>
  </si>
  <si>
    <t>2003/04</t>
  </si>
  <si>
    <t>2004/05</t>
  </si>
  <si>
    <t>2005/06</t>
  </si>
  <si>
    <t>2006/07</t>
  </si>
  <si>
    <t>2007/08</t>
  </si>
  <si>
    <t>Full Time</t>
  </si>
  <si>
    <t>Part Time</t>
  </si>
  <si>
    <t>Casual</t>
  </si>
  <si>
    <t>19 and less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</si>
  <si>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</si>
  <si>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</si>
  <si>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</si>
  <si>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</si>
  <si>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</si>
  <si>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</si>
  <si>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</si>
  <si>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</si>
  <si>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</si>
  <si>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and Over</t>
  </si>
  <si>
    <t>Permanent</t>
  </si>
  <si>
    <t>Temporary</t>
  </si>
  <si>
    <t>Contract</t>
  </si>
  <si>
    <t>Total</t>
  </si>
  <si>
    <t>2009-Q2</t>
  </si>
  <si>
    <t>Community Safety</t>
  </si>
  <si>
    <t>Public Service Commission</t>
  </si>
  <si>
    <t>Transport &amp; Main Roads</t>
  </si>
  <si>
    <t>2008/09</t>
  </si>
  <si>
    <t>&lt;5 years</t>
  </si>
  <si>
    <t>5 to&lt;10 years</t>
  </si>
  <si>
    <t>Period</t>
  </si>
  <si>
    <t>Proportion</t>
  </si>
  <si>
    <t>Disability</t>
  </si>
  <si>
    <t>Indigenous</t>
  </si>
  <si>
    <t>AO1 Equivalent</t>
  </si>
  <si>
    <t>AO2 Equivalent</t>
  </si>
  <si>
    <t>AO3 Equivalent</t>
  </si>
  <si>
    <t>AO4 Equivalent</t>
  </si>
  <si>
    <t>AO5 Equivalent</t>
  </si>
  <si>
    <t>AO6 Equivalent</t>
  </si>
  <si>
    <t>AO7 Equivalent</t>
  </si>
  <si>
    <t>AO8 Equivalent</t>
  </si>
  <si>
    <t>SO Equivalent</t>
  </si>
  <si>
    <t>SES and above Equivalent</t>
  </si>
  <si>
    <t>Fitzroy</t>
  </si>
  <si>
    <t>Gold Coast</t>
  </si>
  <si>
    <t>Mackay</t>
  </si>
  <si>
    <t>Sunshine Coast</t>
  </si>
  <si>
    <t>Absenteeism</t>
  </si>
  <si>
    <t xml:space="preserve">Sick leave </t>
  </si>
  <si>
    <t>2009/10</t>
  </si>
  <si>
    <t>AO1 Equiv.</t>
  </si>
  <si>
    <t>AO2 Equiv.</t>
  </si>
  <si>
    <t>AO3 Equiv.</t>
  </si>
  <si>
    <t>AO4 Equiv.</t>
  </si>
  <si>
    <t>AO5 Equiv.</t>
  </si>
  <si>
    <t>AO6 Equiv.</t>
  </si>
  <si>
    <t>AO7 Equiv.</t>
  </si>
  <si>
    <t>AO8 Equiv.</t>
  </si>
  <si>
    <t>SO Equiv.</t>
  </si>
  <si>
    <t>SES and above Equiv.</t>
  </si>
  <si>
    <t>≥ 10 years</t>
  </si>
  <si>
    <t>Health Quality Complaints Commission</t>
  </si>
  <si>
    <t>Jun-2003</t>
  </si>
  <si>
    <t>Jun-2004</t>
  </si>
  <si>
    <t>Jun-2005</t>
  </si>
  <si>
    <t>Jun-2006</t>
  </si>
  <si>
    <t>Jun-2007</t>
  </si>
  <si>
    <t>Jun-2008</t>
  </si>
  <si>
    <t>Jun-2009</t>
  </si>
  <si>
    <t>Jun-2010</t>
  </si>
  <si>
    <t>Jun-2011</t>
  </si>
  <si>
    <t>2010-Q2</t>
  </si>
  <si>
    <t>2010/11</t>
  </si>
  <si>
    <t>2011-Q2</t>
  </si>
  <si>
    <t>2003-Q2</t>
  </si>
  <si>
    <t>2004-Q2</t>
  </si>
  <si>
    <t>2005-Q2</t>
  </si>
  <si>
    <t>2006-Q2</t>
  </si>
  <si>
    <t>AO7-AO8</t>
  </si>
  <si>
    <t>Central West, Far North, North West, South West</t>
  </si>
  <si>
    <t>2012-Q2</t>
  </si>
  <si>
    <t>Aboriginal &amp; Torres Strait Islander &amp; Multicultural Affairs</t>
  </si>
  <si>
    <t>Agriculture Fisheries &amp; Forestry</t>
  </si>
  <si>
    <t>Communities Child Safety &amp; Disability Services</t>
  </si>
  <si>
    <t>Education Training &amp; Employment</t>
  </si>
  <si>
    <t>Energy &amp; Water Supply</t>
  </si>
  <si>
    <t>Environment &amp; Heritage Protection</t>
  </si>
  <si>
    <t>Housing &amp; Public Works</t>
  </si>
  <si>
    <t>National Parks Recreation Sport &amp; Racing</t>
  </si>
  <si>
    <t>Natural Resources &amp; Mines</t>
  </si>
  <si>
    <t>Qld Treasury &amp; Trade</t>
  </si>
  <si>
    <t>Science Information Technology Innovation &amp; the Arts</t>
  </si>
  <si>
    <t>State Development Infrastructure &amp; Planning</t>
  </si>
  <si>
    <t>Tourism Major Events Small Business &amp; Commonwealth Games</t>
  </si>
  <si>
    <t>2011/12</t>
  </si>
  <si>
    <t>Jun-2012</t>
  </si>
  <si>
    <t>Queensland Public Service</t>
  </si>
  <si>
    <t>Carers' Leave</t>
  </si>
  <si>
    <t>Headcount (Actual)</t>
  </si>
  <si>
    <t>June 2013</t>
  </si>
  <si>
    <t>2012-Q3</t>
  </si>
  <si>
    <t>Permanent QPS FTE</t>
  </si>
  <si>
    <t>Greater Brisbane</t>
  </si>
  <si>
    <t>Rest of Queensland</t>
  </si>
  <si>
    <t>Brisbane - East</t>
  </si>
  <si>
    <t>Brisbane - North</t>
  </si>
  <si>
    <t>Brisbane - South</t>
  </si>
  <si>
    <t>Brisbane - West</t>
  </si>
  <si>
    <t>Brisbane Inner City</t>
  </si>
  <si>
    <t>Cairns</t>
  </si>
  <si>
    <t>Darling Downs - Maranoa</t>
  </si>
  <si>
    <t>Ipswich</t>
  </si>
  <si>
    <t>Logan - Beaudesert</t>
  </si>
  <si>
    <t>Moreton Bay - North</t>
  </si>
  <si>
    <t>Moreton Bay - South</t>
  </si>
  <si>
    <t>Queensland - Outback</t>
  </si>
  <si>
    <t>Toowoomba</t>
  </si>
  <si>
    <t>Townsville</t>
  </si>
  <si>
    <t>Wide Bay</t>
  </si>
  <si>
    <t>State Wide</t>
  </si>
  <si>
    <t>Jun-2013</t>
  </si>
  <si>
    <t>Managers</t>
  </si>
  <si>
    <t>Professionals</t>
  </si>
  <si>
    <t>Community and Personal Service Workers</t>
  </si>
  <si>
    <t>Clerical and Administrative Workers</t>
  </si>
  <si>
    <t>Sales Workers</t>
  </si>
  <si>
    <t>Machinery Operators and Drivers</t>
  </si>
  <si>
    <t>Labourers</t>
  </si>
  <si>
    <t>Qld Public Service</t>
  </si>
  <si>
    <t>2012/13</t>
  </si>
  <si>
    <t>&lt;30 years</t>
  </si>
  <si>
    <t>50 years and over</t>
  </si>
  <si>
    <t>30 to less than 50 years</t>
  </si>
  <si>
    <t>http://www.abs.gov.au/AUSSTATS/abs@.nsf/DetailsPage/3101.0Dec%202012?OpenDocument</t>
  </si>
  <si>
    <t>Technicians and Trades Workers</t>
  </si>
  <si>
    <t>Rest</t>
  </si>
  <si>
    <t>Local Government Community Recovery &amp; Resilience</t>
  </si>
  <si>
    <t>Dept of Community Safety</t>
  </si>
  <si>
    <t>Qld Health</t>
  </si>
  <si>
    <t>Dept of Education, Training &amp; Employment</t>
  </si>
  <si>
    <t>2003-Q3</t>
  </si>
  <si>
    <t>2003-Q4</t>
  </si>
  <si>
    <t>2004-Q1</t>
  </si>
  <si>
    <t>2004-Q3</t>
  </si>
  <si>
    <t>2004-Q4</t>
  </si>
  <si>
    <t>2005-Q1</t>
  </si>
  <si>
    <t>2005-Q3</t>
  </si>
  <si>
    <t>2005-Q4</t>
  </si>
  <si>
    <t>2006-Q1</t>
  </si>
  <si>
    <t>2006-Q3</t>
  </si>
  <si>
    <t>2006-Q4</t>
  </si>
  <si>
    <t>2007-Q1</t>
  </si>
  <si>
    <t>2007-Q3</t>
  </si>
  <si>
    <t>2007-Q4</t>
  </si>
  <si>
    <t>2008-Q1</t>
  </si>
  <si>
    <t>2008-Q3</t>
  </si>
  <si>
    <t>2008-Q4</t>
  </si>
  <si>
    <t>2009-Q1</t>
  </si>
  <si>
    <t>2009-Q3</t>
  </si>
  <si>
    <t>2009-Q4</t>
  </si>
  <si>
    <t>2010-Q1</t>
  </si>
  <si>
    <t>2010-Q3</t>
  </si>
  <si>
    <t>2010-Q4</t>
  </si>
  <si>
    <t>2011-Q1</t>
  </si>
  <si>
    <t>2011-Q3</t>
  </si>
  <si>
    <t>2011-Q4</t>
  </si>
  <si>
    <t>2012-Q1</t>
  </si>
  <si>
    <t>2012-Q4</t>
  </si>
  <si>
    <t>2013-Q1</t>
  </si>
  <si>
    <t>2013-Q2</t>
  </si>
  <si>
    <t>Absenteeism - Average Full time absent days taken</t>
  </si>
  <si>
    <t>AO1-AO4</t>
  </si>
  <si>
    <t>AO5-AO6</t>
  </si>
  <si>
    <t>SO and above</t>
  </si>
  <si>
    <t>AO1</t>
  </si>
  <si>
    <t>AO2</t>
  </si>
  <si>
    <t>AO3</t>
  </si>
  <si>
    <t>AO4</t>
  </si>
  <si>
    <t>AO5</t>
  </si>
  <si>
    <t>AO6</t>
  </si>
  <si>
    <t>AO7</t>
  </si>
  <si>
    <t>AO8</t>
  </si>
  <si>
    <t>SO</t>
  </si>
  <si>
    <t>SES and above</t>
  </si>
  <si>
    <t>Local Government Community Recovery and Resilience</t>
  </si>
  <si>
    <t>Transport &amp; Main Roads (incl. Translink)</t>
  </si>
  <si>
    <t>Qld only</t>
  </si>
  <si>
    <t>9 months of separations to June 2013</t>
  </si>
  <si>
    <t>9 months to June 2013</t>
  </si>
  <si>
    <t>7.27</t>
  </si>
  <si>
    <t>5.98</t>
  </si>
  <si>
    <t>6.83</t>
  </si>
  <si>
    <t>7.26</t>
  </si>
  <si>
    <t>6.20</t>
  </si>
  <si>
    <t>6.43</t>
  </si>
  <si>
    <t>7.28</t>
  </si>
  <si>
    <t>7.33</t>
  </si>
  <si>
    <t>7.45</t>
  </si>
  <si>
    <t>7.25</t>
  </si>
  <si>
    <t>Maranoa</t>
  </si>
  <si>
    <t>Qld Police Service</t>
  </si>
  <si>
    <t>Jun 2013</t>
  </si>
  <si>
    <t>Qld Estimated Resident Population*</t>
  </si>
  <si>
    <t>*ABS 3101.0 (Table 4 Estimated Resident Population, State and Territories (Number));  Qld persons; series ID: A2060845L</t>
  </si>
  <si>
    <t>Figure 3 - QPS Growth (FTE)</t>
  </si>
  <si>
    <t>Figure 1 - Headcount and FTE by Agency, June 2013, Qld Public Service</t>
  </si>
  <si>
    <t>Figure 4 - Proportion of QPS (FTE) to Qld Population</t>
  </si>
  <si>
    <t>Figure 5 - Permanent QPS Employees: Growth (FTE)</t>
  </si>
  <si>
    <t>Figure 6 - Greater Brisbane compared to Rest of Queensland</t>
  </si>
  <si>
    <t>QPS 2013-Q2 FTE</t>
  </si>
  <si>
    <t>Estimated resident population June 2012</t>
  </si>
  <si>
    <t>Total (Queensland only*)</t>
  </si>
  <si>
    <t>Estimated resident population June 2012**</t>
  </si>
  <si>
    <t>** The estimated resident population figures are sourced from page 4 of the Queensland Regional Profile for SA4 Region, Government Statistician, Queensland Treasury and Trade, downloaded on 20 June 2013</t>
  </si>
  <si>
    <t>QPS 2013-Q2 FTE*</t>
  </si>
  <si>
    <t>*MOHRI FTE excludes Interstate and Overseas employees and will be lower than Qld Public Service FTE</t>
  </si>
  <si>
    <t>Figure 11 - Occupation (ANZSCO) Breakdown - June 2013 - FTE</t>
  </si>
  <si>
    <t>Figure 12 - AO Equivalent Salary (FTE) - Gender - FTE - June 2013</t>
  </si>
  <si>
    <t>Figure 13 Annual QPS Separation Rate - Permanent Employees</t>
  </si>
  <si>
    <t>Figure 15 - Annual QPS Separation Rates - Permanent Employees - QPS Tenure</t>
  </si>
  <si>
    <t>Figure 17 - Permanent Exits from the QPS (9 months to June 2013 only)</t>
  </si>
  <si>
    <t>Qld only (excl. i/state &amp; o/seas)</t>
  </si>
  <si>
    <t>Figure 18 - 9 Months of Permanent QPS Separations (%) from the Qld Public Service, to June -  by Statistical Area 4</t>
  </si>
  <si>
    <t>5 to &lt;10 years</t>
  </si>
  <si>
    <t>10 to &lt;20 years</t>
  </si>
  <si>
    <t>20+ years</t>
  </si>
  <si>
    <t>Figure 25 - Absenteeism - Average Full time Days Taken per Employee (Excluding Casuals) - AO Equivalent Salaries (FTE)</t>
  </si>
  <si>
    <t>Figure 26 - Absenteeism - Average Full time Days Taken per Employee (Excluding Casuals) - AO Equivalent Salaries (FTE)</t>
  </si>
  <si>
    <t>Figure 27 - Absenteeism - Average Full time Days Taken per Employee (Excluding Casuals - Workplace Locations According to ABS Statistical Divisions</t>
  </si>
  <si>
    <t>SEQ (Brisbane, Gold Coast, Moreton, West Moreton, Sunshine Coast)</t>
  </si>
  <si>
    <t>Rest of State (Darling Downs, Fitzroy, Mackay, Northern, Wide Bay-Burnett)</t>
  </si>
  <si>
    <t>Figure 29 - 9 Months of Absent Days to June 2013 (Excluding casuals; Qld only)</t>
  </si>
  <si>
    <t>Figure 30 - Absenteeism - Annual Full time Days Taken per Employee (Excluding Casuals) 2012/13</t>
  </si>
  <si>
    <t>Figure 31 - Carer's Leave - Average Full time Days Taken Per Employee (Ecluding Casuals)</t>
  </si>
  <si>
    <t>Figure 32 - Age Distribution of the Permanent QPS Workforce - Headcount</t>
  </si>
  <si>
    <t>Figure 33 - Average Age of Retirement (years) for Permanent Employees</t>
  </si>
  <si>
    <t>Figure 34 Percentage of Permanents in the Workforce (FTE)</t>
  </si>
  <si>
    <t>Figure 35 Percentage of Temporaries in the Workforce (FTE)</t>
  </si>
  <si>
    <t>Figure 36 Percentage of Casuals in the Workforce (FTE)</t>
  </si>
  <si>
    <t>Figure 37 Percentage of Contract Employees in the Workforce (FTE)</t>
  </si>
  <si>
    <t>Figure 39 - Proportion of Employees Self-Identifying as from Non English Speaking Background - Headcount</t>
  </si>
  <si>
    <t>Figure 40 - Proportion of Employees Self Identifying as Having a Disability - Headcount</t>
  </si>
  <si>
    <t>Non English Speaking Background</t>
  </si>
  <si>
    <t>Figure 2 - FTE by Department, June 2013</t>
  </si>
  <si>
    <t>Figure 16 - Annual QPS Separation Rates - Permanent Employees - Location</t>
  </si>
  <si>
    <t>Figure 24 - Absenteeism - Average Full time Days Taken Per Employee (Excluding Casuals) - QPS Tenure</t>
  </si>
  <si>
    <t>Figure 28 - Absent Full time Days (Excluding Casuals) - 9 Months to June 2013 only</t>
  </si>
  <si>
    <t>Figure 7 - FTE per Capita - as a Percentage of Estimated Resident Population</t>
  </si>
  <si>
    <t>QPS Active/Paid Headcount, June 2013</t>
  </si>
  <si>
    <t>Figure 9 - Proportion of QPS by Gender - FTE - June 2013</t>
  </si>
  <si>
    <t>North, Far North, North West</t>
  </si>
  <si>
    <t>SEQ</t>
  </si>
  <si>
    <t>Rest of State</t>
  </si>
  <si>
    <t>**Note:  June 2013 Qld Estimated Resident Population figure based on Dec 2012 ERP figure (latest available at time of report drafting on 11/8/13)</t>
  </si>
  <si>
    <t>Jun-2013**</t>
  </si>
  <si>
    <t>Figure 10 - QPS Workers who are Part time - Headcount</t>
  </si>
  <si>
    <t>Qld labour force*</t>
  </si>
  <si>
    <t>* ABS 6202.0 - Labour Force Australia - Trend (Table 6, Labour force status by Sex - Queensland; Employed Labour Force; trend; total persons); June 2013 figures</t>
  </si>
  <si>
    <t>QPS Permanent Annual Separation Rate</t>
  </si>
  <si>
    <t>Figure 14 - Annual QPS Separation Rate - Permanent Employees - Age Distribution</t>
  </si>
  <si>
    <t>Figure 22 - Absenteeism - Average Full time Days Taken per Employee (Excluding Casuals) - Gender</t>
  </si>
  <si>
    <t>Figure 21 - Absenteeism - Average Full time Absent Days Taken (Excluding Casuals)</t>
  </si>
  <si>
    <t>Figure 20 - Absenteeism - Average Full time Days Taken per Employee (Excluding Casuals)</t>
  </si>
  <si>
    <t>Figure 19 - Absenteeism/Sick Leave - Average Full time Days Taken per Employee (Excluding Casuals)</t>
  </si>
  <si>
    <t>Figure 23 - Absenteeism - Average Full time Days Taken per Employee (Excluding Casuals) - Age Distribution</t>
  </si>
  <si>
    <t>Figure 38 - Proportion of Employees Self-Identifying as Indigenous - Headcount</t>
  </si>
  <si>
    <t>Figure 8 - QPS Headcount as a Proportion of Qld Employed Labour Force</t>
  </si>
</sst>
</file>

<file path=xl/styles.xml><?xml version="1.0" encoding="utf-8"?>
<styleSheet xmlns="http://schemas.openxmlformats.org/spreadsheetml/2006/main">
  <numFmts count="4">
    <numFmt numFmtId="164" formatCode="0;\-0;0;@"/>
    <numFmt numFmtId="165" formatCode="mmm\-yyyy"/>
    <numFmt numFmtId="166" formatCode="0.0;\-0.0;0.0;@"/>
    <numFmt numFmtId="167" formatCode="#,##0_ ;\-#,##0\ "/>
  </numFmts>
  <fonts count="20">
    <font>
      <sz val="11.5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sz val="8"/>
      <name val="Arial"/>
    </font>
    <font>
      <sz val="11.5"/>
      <name val="Arial"/>
      <family val="2"/>
    </font>
    <font>
      <sz val="10"/>
      <color theme="1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0" fillId="0" borderId="0"/>
    <xf numFmtId="0" fontId="4" fillId="0" borderId="0"/>
  </cellStyleXfs>
  <cellXfs count="114">
    <xf numFmtId="0" fontId="0" fillId="0" borderId="0" xfId="0"/>
    <xf numFmtId="3" fontId="4" fillId="0" borderId="1" xfId="0" applyNumberFormat="1" applyFont="1" applyBorder="1"/>
    <xf numFmtId="0" fontId="4" fillId="0" borderId="1" xfId="0" applyFont="1" applyBorder="1"/>
    <xf numFmtId="4" fontId="4" fillId="0" borderId="1" xfId="0" applyNumberFormat="1" applyFont="1" applyBorder="1"/>
    <xf numFmtId="0" fontId="4" fillId="0" borderId="1" xfId="0" applyFont="1" applyFill="1" applyBorder="1"/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10" fontId="4" fillId="0" borderId="0" xfId="0" applyNumberFormat="1" applyFont="1"/>
    <xf numFmtId="165" fontId="4" fillId="0" borderId="1" xfId="0" applyNumberFormat="1" applyFont="1" applyBorder="1" applyAlignment="1">
      <alignment horizontal="left"/>
    </xf>
    <xf numFmtId="3" fontId="4" fillId="0" borderId="0" xfId="0" applyNumberFormat="1" applyFont="1"/>
    <xf numFmtId="3" fontId="4" fillId="0" borderId="1" xfId="0" applyNumberFormat="1" applyFont="1" applyFill="1" applyBorder="1"/>
    <xf numFmtId="10" fontId="4" fillId="0" borderId="1" xfId="0" applyNumberFormat="1" applyFont="1" applyBorder="1"/>
    <xf numFmtId="3" fontId="4" fillId="0" borderId="0" xfId="0" applyNumberFormat="1" applyFont="1" applyBorder="1"/>
    <xf numFmtId="10" fontId="4" fillId="0" borderId="0" xfId="0" applyNumberFormat="1" applyFont="1" applyBorder="1"/>
    <xf numFmtId="49" fontId="4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166" fontId="4" fillId="0" borderId="0" xfId="0" applyNumberFormat="1" applyFont="1" applyAlignment="1"/>
    <xf numFmtId="165" fontId="4" fillId="0" borderId="1" xfId="0" applyNumberFormat="1" applyFont="1" applyBorder="1"/>
    <xf numFmtId="2" fontId="4" fillId="0" borderId="0" xfId="0" applyNumberFormat="1" applyFont="1"/>
    <xf numFmtId="10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0" xfId="0" applyFont="1" applyBorder="1"/>
    <xf numFmtId="3" fontId="4" fillId="0" borderId="1" xfId="0" applyNumberFormat="1" applyFont="1" applyBorder="1" applyAlignment="1">
      <alignment horizontal="right"/>
    </xf>
    <xf numFmtId="0" fontId="4" fillId="0" borderId="0" xfId="0" applyFont="1"/>
    <xf numFmtId="165" fontId="4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2" fillId="0" borderId="0" xfId="1"/>
    <xf numFmtId="0" fontId="7" fillId="3" borderId="1" xfId="0" applyFont="1" applyFill="1" applyBorder="1"/>
    <xf numFmtId="0" fontId="3" fillId="0" borderId="0" xfId="0" applyFont="1"/>
    <xf numFmtId="3" fontId="4" fillId="2" borderId="1" xfId="0" applyNumberFormat="1" applyFont="1" applyFill="1" applyBorder="1"/>
    <xf numFmtId="3" fontId="4" fillId="0" borderId="4" xfId="0" applyNumberFormat="1" applyFont="1" applyBorder="1"/>
    <xf numFmtId="0" fontId="4" fillId="0" borderId="1" xfId="0" applyFont="1" applyBorder="1" applyAlignment="1">
      <alignment vertical="top" wrapText="1"/>
    </xf>
    <xf numFmtId="166" fontId="9" fillId="0" borderId="0" xfId="0" applyNumberFormat="1" applyFont="1" applyAlignment="1"/>
    <xf numFmtId="0" fontId="8" fillId="0" borderId="0" xfId="0" applyFont="1"/>
    <xf numFmtId="0" fontId="7" fillId="0" borderId="1" xfId="0" applyFont="1" applyBorder="1" applyAlignment="1">
      <alignment vertical="top" wrapText="1"/>
    </xf>
    <xf numFmtId="3" fontId="11" fillId="0" borderId="1" xfId="0" applyNumberFormat="1" applyFont="1" applyFill="1" applyBorder="1"/>
    <xf numFmtId="0" fontId="11" fillId="2" borderId="1" xfId="0" applyFont="1" applyFill="1" applyBorder="1"/>
    <xf numFmtId="0" fontId="11" fillId="0" borderId="1" xfId="0" applyFont="1" applyFill="1" applyBorder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vertical="top" wrapText="1"/>
    </xf>
    <xf numFmtId="165" fontId="4" fillId="0" borderId="0" xfId="2" applyNumberFormat="1" applyFont="1" applyAlignment="1">
      <alignment horizontal="left"/>
    </xf>
    <xf numFmtId="164" fontId="4" fillId="0" borderId="0" xfId="0" applyNumberFormat="1" applyFont="1" applyAlignment="1"/>
    <xf numFmtId="3" fontId="4" fillId="0" borderId="0" xfId="2" applyNumberFormat="1" applyFont="1"/>
    <xf numFmtId="10" fontId="4" fillId="0" borderId="0" xfId="2" applyNumberFormat="1" applyFont="1"/>
    <xf numFmtId="3" fontId="11" fillId="0" borderId="0" xfId="2" applyNumberFormat="1" applyFont="1"/>
    <xf numFmtId="10" fontId="11" fillId="0" borderId="0" xfId="2" applyNumberFormat="1" applyFont="1"/>
    <xf numFmtId="164" fontId="12" fillId="0" borderId="0" xfId="0" applyNumberFormat="1" applyFont="1" applyAlignment="1"/>
    <xf numFmtId="3" fontId="13" fillId="0" borderId="0" xfId="0" applyNumberFormat="1" applyFont="1" applyBorder="1"/>
    <xf numFmtId="0" fontId="12" fillId="0" borderId="0" xfId="2" applyFont="1"/>
    <xf numFmtId="0" fontId="14" fillId="0" borderId="0" xfId="2" applyFont="1"/>
    <xf numFmtId="165" fontId="5" fillId="0" borderId="0" xfId="2" applyNumberFormat="1" applyFont="1" applyAlignment="1">
      <alignment horizontal="left"/>
    </xf>
    <xf numFmtId="165" fontId="15" fillId="0" borderId="0" xfId="2" applyNumberFormat="1" applyFont="1" applyAlignment="1">
      <alignment horizontal="left"/>
    </xf>
    <xf numFmtId="167" fontId="4" fillId="0" borderId="1" xfId="0" applyNumberFormat="1" applyFont="1" applyBorder="1" applyAlignment="1"/>
    <xf numFmtId="10" fontId="11" fillId="0" borderId="1" xfId="0" applyNumberFormat="1" applyFont="1" applyFill="1" applyBorder="1"/>
    <xf numFmtId="4" fontId="11" fillId="0" borderId="1" xfId="0" applyNumberFormat="1" applyFont="1" applyFill="1" applyBorder="1"/>
    <xf numFmtId="0" fontId="6" fillId="0" borderId="0" xfId="0" applyFont="1"/>
    <xf numFmtId="166" fontId="3" fillId="0" borderId="0" xfId="3" applyNumberFormat="1" applyFont="1" applyAlignment="1"/>
    <xf numFmtId="165" fontId="3" fillId="0" borderId="0" xfId="3" applyNumberFormat="1" applyFont="1" applyAlignment="1">
      <alignment horizontal="left"/>
    </xf>
    <xf numFmtId="10" fontId="4" fillId="2" borderId="1" xfId="0" applyNumberFormat="1" applyFont="1" applyFill="1" applyBorder="1"/>
    <xf numFmtId="0" fontId="4" fillId="2" borderId="1" xfId="0" applyFont="1" applyFill="1" applyBorder="1"/>
    <xf numFmtId="4" fontId="4" fillId="2" borderId="1" xfId="0" applyNumberFormat="1" applyFont="1" applyFill="1" applyBorder="1"/>
    <xf numFmtId="10" fontId="11" fillId="2" borderId="1" xfId="0" applyNumberFormat="1" applyFont="1" applyFill="1" applyBorder="1"/>
    <xf numFmtId="4" fontId="4" fillId="0" borderId="0" xfId="0" applyNumberFormat="1" applyFont="1" applyBorder="1"/>
    <xf numFmtId="0" fontId="16" fillId="0" borderId="0" xfId="0" applyFont="1"/>
    <xf numFmtId="0" fontId="7" fillId="0" borderId="0" xfId="0" applyFont="1"/>
    <xf numFmtId="3" fontId="7" fillId="0" borderId="1" xfId="0" applyNumberFormat="1" applyFont="1" applyBorder="1" applyAlignment="1">
      <alignment vertical="top" wrapText="1"/>
    </xf>
    <xf numFmtId="4" fontId="7" fillId="0" borderId="1" xfId="0" applyNumberFormat="1" applyFont="1" applyBorder="1" applyAlignment="1">
      <alignment vertical="top" wrapText="1"/>
    </xf>
    <xf numFmtId="0" fontId="17" fillId="0" borderId="0" xfId="0" applyFont="1"/>
    <xf numFmtId="0" fontId="4" fillId="0" borderId="5" xfId="0" applyFont="1" applyBorder="1"/>
    <xf numFmtId="0" fontId="4" fillId="0" borderId="3" xfId="0" applyFont="1" applyBorder="1"/>
    <xf numFmtId="0" fontId="11" fillId="2" borderId="3" xfId="0" applyFont="1" applyFill="1" applyBorder="1"/>
    <xf numFmtId="0" fontId="11" fillId="2" borderId="1" xfId="1" applyFont="1" applyFill="1" applyBorder="1" applyAlignment="1">
      <alignment vertical="top" wrapText="1"/>
    </xf>
    <xf numFmtId="2" fontId="11" fillId="2" borderId="1" xfId="1" applyNumberFormat="1" applyFont="1" applyFill="1" applyBorder="1" applyAlignment="1">
      <alignment vertical="top" wrapText="1"/>
    </xf>
    <xf numFmtId="0" fontId="11" fillId="0" borderId="0" xfId="1" applyFont="1"/>
    <xf numFmtId="0" fontId="11" fillId="2" borderId="1" xfId="0" applyFont="1" applyFill="1" applyBorder="1" applyAlignment="1">
      <alignment vertical="top" wrapText="1"/>
    </xf>
    <xf numFmtId="0" fontId="11" fillId="0" borderId="1" xfId="0" applyFont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top" wrapText="1"/>
    </xf>
    <xf numFmtId="4" fontId="4" fillId="0" borderId="1" xfId="0" applyNumberFormat="1" applyFont="1" applyFill="1" applyBorder="1"/>
    <xf numFmtId="10" fontId="11" fillId="0" borderId="1" xfId="0" applyNumberFormat="1" applyFont="1" applyBorder="1"/>
    <xf numFmtId="0" fontId="4" fillId="0" borderId="0" xfId="0" applyFont="1" applyFill="1" applyBorder="1"/>
    <xf numFmtId="49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9" fontId="11" fillId="0" borderId="1" xfId="0" applyNumberFormat="1" applyFont="1" applyBorder="1" applyAlignment="1">
      <alignment horizontal="right"/>
    </xf>
    <xf numFmtId="0" fontId="11" fillId="0" borderId="1" xfId="1" applyFont="1" applyBorder="1" applyAlignment="1">
      <alignment vertical="top" wrapText="1"/>
    </xf>
    <xf numFmtId="0" fontId="18" fillId="0" borderId="0" xfId="1" applyFont="1" applyFill="1"/>
    <xf numFmtId="0" fontId="6" fillId="0" borderId="0" xfId="0" applyFont="1" applyFill="1"/>
    <xf numFmtId="0" fontId="1" fillId="0" borderId="0" xfId="1" applyFont="1"/>
    <xf numFmtId="10" fontId="5" fillId="0" borderId="0" xfId="0" applyNumberFormat="1" applyFont="1" applyBorder="1"/>
    <xf numFmtId="165" fontId="4" fillId="0" borderId="0" xfId="0" applyNumberFormat="1" applyFont="1" applyBorder="1"/>
    <xf numFmtId="165" fontId="4" fillId="0" borderId="1" xfId="0" applyNumberFormat="1" applyFont="1" applyFill="1" applyBorder="1"/>
    <xf numFmtId="0" fontId="4" fillId="0" borderId="0" xfId="0" applyFont="1" applyFill="1"/>
    <xf numFmtId="4" fontId="4" fillId="0" borderId="0" xfId="0" applyNumberFormat="1" applyFont="1" applyFill="1"/>
    <xf numFmtId="2" fontId="4" fillId="0" borderId="0" xfId="0" applyNumberFormat="1" applyFont="1" applyFill="1"/>
    <xf numFmtId="10" fontId="4" fillId="0" borderId="0" xfId="0" applyNumberFormat="1" applyFont="1" applyFill="1" applyBorder="1"/>
    <xf numFmtId="49" fontId="4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right"/>
    </xf>
    <xf numFmtId="0" fontId="19" fillId="0" borderId="0" xfId="0" applyFont="1"/>
    <xf numFmtId="0" fontId="5" fillId="0" borderId="1" xfId="0" applyFont="1" applyBorder="1"/>
    <xf numFmtId="0" fontId="4" fillId="3" borderId="1" xfId="0" applyFont="1" applyFill="1" applyBorder="1" applyAlignment="1">
      <alignment vertical="top" wrapText="1"/>
    </xf>
    <xf numFmtId="167" fontId="11" fillId="0" borderId="1" xfId="0" applyNumberFormat="1" applyFont="1" applyBorder="1" applyAlignment="1"/>
    <xf numFmtId="0" fontId="11" fillId="0" borderId="0" xfId="2" applyFont="1"/>
    <xf numFmtId="165" fontId="4" fillId="0" borderId="1" xfId="0" quotePrefix="1" applyNumberFormat="1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17" fontId="7" fillId="0" borderId="1" xfId="0" quotePrefix="1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</cellXfs>
  <cellStyles count="4">
    <cellStyle name="Normal" xfId="0" builtinId="0"/>
    <cellStyle name="Normal 2" xfId="1"/>
    <cellStyle name="Normal 3" xfId="3"/>
    <cellStyle name="Normal 6" xfId="2"/>
  </cellStyles>
  <dxfs count="0"/>
  <tableStyles count="0" defaultTableStyle="TableStyleMedium9" defaultPivotStyle="PivotStyleLight16"/>
  <colors>
    <mruColors>
      <color rgb="FF3399FF"/>
      <color rgb="FFA50021"/>
      <color rgb="FFCC3300"/>
      <color rgb="FF008000"/>
      <color rgb="FF00206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roundedCorners val="1"/>
  <c:chart>
    <c:autoTitleDeleted val="1"/>
    <c:plotArea>
      <c:layout/>
      <c:lineChart>
        <c:grouping val="standard"/>
        <c:ser>
          <c:idx val="0"/>
          <c:order val="0"/>
          <c:tx>
            <c:strRef>
              <c:f>'QPS to QLD Population'!#REF!</c:f>
              <c:strCache>
                <c:ptCount val="1"/>
                <c:pt idx="0">
                  <c:v>#REF!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'QPS to QLD Population'!#REF!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'QPS to QLD Population'!#REF!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23304960"/>
        <c:axId val="123434112"/>
      </c:lineChart>
      <c:catAx>
        <c:axId val="12330496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434112"/>
        <c:crosses val="autoZero"/>
        <c:lblAlgn val="ctr"/>
        <c:lblOffset val="100"/>
        <c:tickMarkSkip val="1"/>
      </c:catAx>
      <c:valAx>
        <c:axId val="123434112"/>
        <c:scaling>
          <c:orientation val="minMax"/>
          <c:min val="3.0000000000000002E-2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304960"/>
        <c:crosses val="autoZero"/>
        <c:crossBetween val="between"/>
        <c:majorUnit val="2.0369999999999997E-3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8100">
      <a:solidFill>
        <a:srgbClr val="00008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66" r="0.75000000000000866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roundedCorners val="1"/>
  <c:chart>
    <c:title>
      <c:tx>
        <c:rich>
          <a:bodyPr rot="-5400000" vert="horz"/>
          <a:lstStyle/>
          <a:p>
            <a:pPr algn="ctr"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Proportion of QPS by gender (%)</a:t>
            </a:r>
          </a:p>
        </c:rich>
      </c:tx>
      <c:spPr>
        <a:noFill/>
        <a:ln w="25400">
          <a:noFill/>
        </a:ln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Gender!#REF!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Gender!#REF!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Gender!#REF!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Gender!#REF!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Gender!#REF!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Gender!#REF!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127273984"/>
        <c:axId val="127312640"/>
      </c:barChart>
      <c:catAx>
        <c:axId val="127273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12640"/>
        <c:crosses val="autoZero"/>
        <c:lblAlgn val="ctr"/>
        <c:lblOffset val="100"/>
        <c:tickMarkSkip val="1"/>
      </c:catAx>
      <c:valAx>
        <c:axId val="127312640"/>
        <c:scaling>
          <c:orientation val="minMax"/>
          <c:min val="3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73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8100">
      <a:solidFill>
        <a:srgbClr val="8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866" r="0.75000000000000866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586740</xdr:colOff>
      <xdr:row>0</xdr:row>
      <xdr:rowOff>0</xdr:rowOff>
    </xdr:from>
    <xdr:to>
      <xdr:col>10</xdr:col>
      <xdr:colOff>426720</xdr:colOff>
      <xdr:row>0</xdr:row>
      <xdr:rowOff>0</xdr:rowOff>
    </xdr:to>
    <xdr:graphicFrame macro="">
      <xdr:nvGraphicFramePr>
        <xdr:cNvPr id="122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652210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</xdr:colOff>
      <xdr:row>0</xdr:row>
      <xdr:rowOff>7620</xdr:rowOff>
    </xdr:to>
    <xdr:pic>
      <xdr:nvPicPr>
        <xdr:cNvPr id="2652211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778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</xdr:colOff>
      <xdr:row>0</xdr:row>
      <xdr:rowOff>7620</xdr:rowOff>
    </xdr:to>
    <xdr:pic>
      <xdr:nvPicPr>
        <xdr:cNvPr id="2652212" name="Picture 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648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</xdr:colOff>
      <xdr:row>0</xdr:row>
      <xdr:rowOff>7620</xdr:rowOff>
    </xdr:to>
    <xdr:pic>
      <xdr:nvPicPr>
        <xdr:cNvPr id="2652213" name="Picture 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706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</xdr:colOff>
      <xdr:row>0</xdr:row>
      <xdr:rowOff>7620</xdr:rowOff>
    </xdr:to>
    <xdr:pic>
      <xdr:nvPicPr>
        <xdr:cNvPr id="2652214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194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</xdr:colOff>
      <xdr:row>0</xdr:row>
      <xdr:rowOff>7620</xdr:rowOff>
    </xdr:to>
    <xdr:pic>
      <xdr:nvPicPr>
        <xdr:cNvPr id="2652215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346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652216" name="Picture 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652217" name="Picture 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652218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652219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652220" name="Picture 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652221" name="Picture 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652222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652223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652224" name="Picture 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652225" name="Picture 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652226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652227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652228" name="Picture 1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7620</xdr:colOff>
      <xdr:row>0</xdr:row>
      <xdr:rowOff>7620</xdr:rowOff>
    </xdr:to>
    <xdr:pic>
      <xdr:nvPicPr>
        <xdr:cNvPr id="3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778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7620</xdr:colOff>
      <xdr:row>0</xdr:row>
      <xdr:rowOff>7620</xdr:rowOff>
    </xdr:to>
    <xdr:pic>
      <xdr:nvPicPr>
        <xdr:cNvPr id="4" name="Picture 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648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7620</xdr:colOff>
      <xdr:row>0</xdr:row>
      <xdr:rowOff>7620</xdr:rowOff>
    </xdr:to>
    <xdr:pic>
      <xdr:nvPicPr>
        <xdr:cNvPr id="5" name="Picture 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4706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7620</xdr:colOff>
      <xdr:row>0</xdr:row>
      <xdr:rowOff>7620</xdr:rowOff>
    </xdr:to>
    <xdr:pic>
      <xdr:nvPicPr>
        <xdr:cNvPr id="6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194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5</xdr:col>
      <xdr:colOff>7620</xdr:colOff>
      <xdr:row>0</xdr:row>
      <xdr:rowOff>7620</xdr:rowOff>
    </xdr:to>
    <xdr:pic>
      <xdr:nvPicPr>
        <xdr:cNvPr id="7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346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8" name="Picture 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9" name="Picture 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0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1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2" name="Picture 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3" name="Picture 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4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5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6" name="Picture 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7" name="Picture 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8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9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0" name="Picture 1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0</xdr:row>
      <xdr:rowOff>0</xdr:rowOff>
    </xdr:from>
    <xdr:to>
      <xdr:col>10</xdr:col>
      <xdr:colOff>541020</xdr:colOff>
      <xdr:row>0</xdr:row>
      <xdr:rowOff>0</xdr:rowOff>
    </xdr:to>
    <xdr:graphicFrame macro="">
      <xdr:nvGraphicFramePr>
        <xdr:cNvPr id="42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3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4" name="Picture 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5" name="Picture 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6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7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8" name="Picture 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9" name="Picture 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0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1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2" name="Picture 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3" name="Picture 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4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5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6" name="Picture 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7" name="Picture 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8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9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0" name="Picture 1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" name="Picture 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3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4" name="Picture 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05025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5" name="Picture 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6" name="Picture 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7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8150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8" name="Picture 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9" name="Picture 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0" name="Picture 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1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2" name="Picture 1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3" name="Picture 1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4" name="Picture 1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5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6" name="Picture 1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7" name="Picture 1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8" name="Picture 1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19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</xdr:colOff>
      <xdr:row>0</xdr:row>
      <xdr:rowOff>7620</xdr:rowOff>
    </xdr:to>
    <xdr:pic>
      <xdr:nvPicPr>
        <xdr:cNvPr id="20" name="Picture 1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7620" cy="76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"/>
  <sheetViews>
    <sheetView tabSelected="1" zoomScaleNormal="100" workbookViewId="0">
      <selection activeCell="H1" sqref="H1"/>
    </sheetView>
  </sheetViews>
  <sheetFormatPr defaultColWidth="9" defaultRowHeight="12.75"/>
  <cols>
    <col min="1" max="1" width="47.875" style="5" customWidth="1"/>
    <col min="2" max="2" width="8.875" style="5" bestFit="1" customWidth="1"/>
    <col min="3" max="3" width="6.5" style="5" bestFit="1" customWidth="1"/>
    <col min="4" max="4" width="7.125" style="5" bestFit="1" customWidth="1"/>
    <col min="5" max="7" width="8.875" style="5" customWidth="1"/>
    <col min="8" max="16384" width="9" style="5"/>
  </cols>
  <sheetData>
    <row r="1" spans="1:18" s="25" customFormat="1">
      <c r="A1" s="25" t="s">
        <v>229</v>
      </c>
    </row>
    <row r="2" spans="1:18" s="25" customFormat="1"/>
    <row r="3" spans="1:18" s="25" customFormat="1">
      <c r="A3" s="68"/>
      <c r="B3" s="111" t="s">
        <v>123</v>
      </c>
      <c r="C3" s="112"/>
      <c r="D3" s="112"/>
      <c r="E3" s="112"/>
      <c r="F3" s="112"/>
      <c r="G3" s="112"/>
    </row>
    <row r="4" spans="1:18">
      <c r="A4" s="30"/>
      <c r="B4" s="108" t="s">
        <v>122</v>
      </c>
      <c r="C4" s="109"/>
      <c r="D4" s="110"/>
      <c r="E4" s="107" t="s">
        <v>15</v>
      </c>
      <c r="F4" s="107"/>
      <c r="G4" s="107"/>
      <c r="K4" s="25"/>
      <c r="L4" s="25"/>
      <c r="M4" s="25"/>
      <c r="N4" s="25"/>
      <c r="O4" s="25"/>
      <c r="P4" s="25"/>
      <c r="Q4" s="25"/>
    </row>
    <row r="5" spans="1:18">
      <c r="A5" s="80" t="s">
        <v>18</v>
      </c>
      <c r="B5" s="80" t="s">
        <v>21</v>
      </c>
      <c r="C5" s="80" t="s">
        <v>22</v>
      </c>
      <c r="D5" s="80" t="s">
        <v>45</v>
      </c>
      <c r="E5" s="80" t="s">
        <v>21</v>
      </c>
      <c r="F5" s="80" t="s">
        <v>22</v>
      </c>
      <c r="G5" s="80" t="s">
        <v>45</v>
      </c>
      <c r="K5" s="25"/>
      <c r="L5" s="25"/>
      <c r="M5" s="25"/>
      <c r="N5" s="25"/>
      <c r="O5" s="25"/>
      <c r="P5" s="25"/>
      <c r="Q5" s="25"/>
    </row>
    <row r="6" spans="1:18">
      <c r="A6" s="37" t="s">
        <v>105</v>
      </c>
      <c r="B6" s="37">
        <v>221</v>
      </c>
      <c r="C6" s="37">
        <v>111</v>
      </c>
      <c r="D6" s="37">
        <v>332</v>
      </c>
      <c r="E6" s="37">
        <v>208.55</v>
      </c>
      <c r="F6" s="37">
        <v>110.01</v>
      </c>
      <c r="G6" s="37">
        <v>318.56</v>
      </c>
      <c r="H6" s="25"/>
      <c r="K6" s="25"/>
      <c r="L6" s="25"/>
      <c r="M6" s="10"/>
      <c r="N6" s="10"/>
      <c r="O6" s="25"/>
      <c r="P6" s="6"/>
      <c r="Q6" s="6"/>
      <c r="R6" s="25"/>
    </row>
    <row r="7" spans="1:18">
      <c r="A7" s="37" t="s">
        <v>106</v>
      </c>
      <c r="B7" s="37">
        <v>907</v>
      </c>
      <c r="C7" s="69">
        <v>1323</v>
      </c>
      <c r="D7" s="69">
        <v>2230</v>
      </c>
      <c r="E7" s="37">
        <v>820.35</v>
      </c>
      <c r="F7" s="70">
        <v>1304.19</v>
      </c>
      <c r="G7" s="70">
        <v>2124.54</v>
      </c>
      <c r="K7" s="25"/>
      <c r="L7" s="25"/>
      <c r="M7" s="25"/>
      <c r="N7" s="25"/>
      <c r="O7" s="25"/>
      <c r="P7" s="25"/>
      <c r="Q7" s="25"/>
      <c r="R7" s="25"/>
    </row>
    <row r="8" spans="1:18">
      <c r="A8" s="37" t="s">
        <v>2</v>
      </c>
      <c r="B8" s="37">
        <v>23</v>
      </c>
      <c r="C8" s="37">
        <v>9</v>
      </c>
      <c r="D8" s="37">
        <v>32</v>
      </c>
      <c r="E8" s="37">
        <v>21</v>
      </c>
      <c r="F8" s="37">
        <v>9</v>
      </c>
      <c r="G8" s="37">
        <v>30</v>
      </c>
      <c r="K8" s="25"/>
      <c r="L8" s="25"/>
      <c r="M8" s="25"/>
      <c r="N8" s="10"/>
      <c r="O8" s="10"/>
      <c r="P8" s="25"/>
      <c r="Q8" s="6"/>
      <c r="R8" s="6"/>
    </row>
    <row r="9" spans="1:18">
      <c r="A9" s="37" t="s">
        <v>3</v>
      </c>
      <c r="B9" s="37">
        <v>338</v>
      </c>
      <c r="C9" s="37">
        <v>86</v>
      </c>
      <c r="D9" s="69">
        <v>424</v>
      </c>
      <c r="E9" s="69">
        <v>249.09</v>
      </c>
      <c r="F9" s="37">
        <v>72.319999999999993</v>
      </c>
      <c r="G9" s="70">
        <v>321.41000000000003</v>
      </c>
      <c r="K9" s="25"/>
      <c r="L9" s="10"/>
      <c r="M9" s="10"/>
      <c r="N9" s="10"/>
      <c r="O9" s="6"/>
      <c r="P9" s="6"/>
      <c r="Q9" s="6"/>
      <c r="R9" s="25"/>
    </row>
    <row r="10" spans="1:18">
      <c r="A10" s="37" t="s">
        <v>107</v>
      </c>
      <c r="B10" s="69">
        <v>4842</v>
      </c>
      <c r="C10" s="69">
        <v>1439</v>
      </c>
      <c r="D10" s="69">
        <v>6281</v>
      </c>
      <c r="E10" s="70">
        <v>4455.92</v>
      </c>
      <c r="F10" s="70">
        <v>1382.6</v>
      </c>
      <c r="G10" s="70">
        <v>5838.52</v>
      </c>
      <c r="K10" s="25"/>
      <c r="L10" s="10"/>
      <c r="M10" s="10"/>
      <c r="N10" s="10"/>
      <c r="O10" s="6"/>
      <c r="P10" s="6"/>
      <c r="Q10" s="6"/>
      <c r="R10" s="25"/>
    </row>
    <row r="11" spans="1:18">
      <c r="A11" s="37" t="s">
        <v>47</v>
      </c>
      <c r="B11" s="69">
        <v>3901</v>
      </c>
      <c r="C11" s="69">
        <v>9057</v>
      </c>
      <c r="D11" s="69">
        <v>12958</v>
      </c>
      <c r="E11" s="70">
        <v>3471.89</v>
      </c>
      <c r="F11" s="70">
        <v>7183.19</v>
      </c>
      <c r="G11" s="70">
        <v>10655.08</v>
      </c>
      <c r="K11" s="25"/>
      <c r="L11" s="10"/>
      <c r="M11" s="10"/>
      <c r="N11" s="10"/>
      <c r="O11" s="10"/>
      <c r="P11" s="6"/>
      <c r="Q11" s="6"/>
      <c r="R11" s="6"/>
    </row>
    <row r="12" spans="1:18">
      <c r="A12" s="37" t="s">
        <v>108</v>
      </c>
      <c r="B12" s="69">
        <v>65299</v>
      </c>
      <c r="C12" s="69">
        <v>18901</v>
      </c>
      <c r="D12" s="69">
        <v>84200</v>
      </c>
      <c r="E12" s="69">
        <v>50034.6</v>
      </c>
      <c r="F12" s="70">
        <v>16594.490000000002</v>
      </c>
      <c r="G12" s="70">
        <v>66629.09</v>
      </c>
      <c r="I12" s="25"/>
      <c r="K12" s="25"/>
      <c r="L12" s="25"/>
      <c r="M12" s="10"/>
      <c r="N12" s="10"/>
      <c r="O12" s="10"/>
      <c r="P12" s="6"/>
      <c r="Q12" s="6"/>
      <c r="R12" s="6"/>
    </row>
    <row r="13" spans="1:18">
      <c r="A13" s="37" t="s">
        <v>4</v>
      </c>
      <c r="B13" s="37">
        <v>27</v>
      </c>
      <c r="C13" s="69">
        <v>23</v>
      </c>
      <c r="D13" s="69">
        <v>50</v>
      </c>
      <c r="E13" s="69">
        <v>24.32</v>
      </c>
      <c r="F13" s="70">
        <v>21.9</v>
      </c>
      <c r="G13" s="70">
        <v>46.22</v>
      </c>
      <c r="K13" s="25"/>
      <c r="L13" s="25"/>
      <c r="M13" s="10"/>
      <c r="N13" s="10"/>
      <c r="O13" s="10"/>
      <c r="P13" s="6"/>
      <c r="Q13" s="6"/>
      <c r="R13" s="6"/>
    </row>
    <row r="14" spans="1:18">
      <c r="A14" s="37" t="s">
        <v>109</v>
      </c>
      <c r="B14" s="37">
        <v>129</v>
      </c>
      <c r="C14" s="69">
        <v>120</v>
      </c>
      <c r="D14" s="69">
        <v>249</v>
      </c>
      <c r="E14" s="69">
        <v>122.76</v>
      </c>
      <c r="F14" s="70">
        <v>119.26</v>
      </c>
      <c r="G14" s="70">
        <v>242.02</v>
      </c>
      <c r="K14" s="25"/>
      <c r="L14" s="25"/>
      <c r="M14" s="25"/>
      <c r="N14" s="10"/>
      <c r="O14" s="25"/>
      <c r="P14" s="25"/>
      <c r="Q14" s="6"/>
      <c r="R14" s="25"/>
    </row>
    <row r="15" spans="1:18">
      <c r="A15" s="37" t="s">
        <v>110</v>
      </c>
      <c r="B15" s="37">
        <v>633</v>
      </c>
      <c r="C15" s="37">
        <v>433</v>
      </c>
      <c r="D15" s="69">
        <v>1066</v>
      </c>
      <c r="E15" s="37">
        <v>600.22</v>
      </c>
      <c r="F15" s="37">
        <v>429.17</v>
      </c>
      <c r="G15" s="70">
        <v>1029.3900000000001</v>
      </c>
      <c r="K15" s="25"/>
      <c r="L15" s="10"/>
      <c r="M15" s="10"/>
      <c r="N15" s="10"/>
      <c r="O15" s="6"/>
      <c r="P15" s="6"/>
      <c r="Q15" s="6"/>
      <c r="R15" s="25"/>
    </row>
    <row r="16" spans="1:18">
      <c r="A16" s="37" t="s">
        <v>5</v>
      </c>
      <c r="B16" s="69">
        <v>57612</v>
      </c>
      <c r="C16" s="69">
        <v>19244</v>
      </c>
      <c r="D16" s="69">
        <v>76856</v>
      </c>
      <c r="E16" s="70">
        <v>46834.080000000002</v>
      </c>
      <c r="F16" s="70">
        <v>17358.099999999999</v>
      </c>
      <c r="G16" s="70">
        <v>64192.18</v>
      </c>
      <c r="K16" s="25"/>
      <c r="L16" s="25"/>
      <c r="M16" s="25"/>
      <c r="N16" s="25"/>
      <c r="O16" s="10"/>
      <c r="P16" s="25"/>
      <c r="Q16" s="25"/>
      <c r="R16" s="6"/>
    </row>
    <row r="17" spans="1:18">
      <c r="A17" s="37" t="s">
        <v>85</v>
      </c>
      <c r="B17" s="37">
        <v>46</v>
      </c>
      <c r="C17" s="37">
        <v>18</v>
      </c>
      <c r="D17" s="37">
        <v>64</v>
      </c>
      <c r="E17" s="69">
        <v>43.03</v>
      </c>
      <c r="F17" s="37">
        <v>18</v>
      </c>
      <c r="G17" s="37">
        <v>61.03</v>
      </c>
      <c r="K17" s="25"/>
      <c r="L17" s="10"/>
      <c r="M17" s="10"/>
      <c r="N17" s="10"/>
      <c r="O17" s="10"/>
      <c r="P17" s="6"/>
      <c r="Q17" s="6"/>
      <c r="R17" s="6"/>
    </row>
    <row r="18" spans="1:18">
      <c r="A18" s="37" t="s">
        <v>111</v>
      </c>
      <c r="B18" s="69">
        <v>1615</v>
      </c>
      <c r="C18" s="69">
        <v>2105</v>
      </c>
      <c r="D18" s="69">
        <v>3720</v>
      </c>
      <c r="E18" s="69">
        <v>1522.22</v>
      </c>
      <c r="F18" s="70">
        <v>2087.61</v>
      </c>
      <c r="G18" s="70">
        <v>3609.83</v>
      </c>
      <c r="K18" s="25"/>
      <c r="L18" s="10"/>
      <c r="M18" s="10"/>
      <c r="N18" s="10"/>
      <c r="O18" s="6"/>
      <c r="P18" s="6"/>
      <c r="Q18" s="6"/>
      <c r="R18" s="25"/>
    </row>
    <row r="19" spans="1:18">
      <c r="A19" s="37" t="s">
        <v>6</v>
      </c>
      <c r="B19" s="69">
        <v>2761</v>
      </c>
      <c r="C19" s="69">
        <v>1867</v>
      </c>
      <c r="D19" s="69">
        <v>4628</v>
      </c>
      <c r="E19" s="70">
        <v>2449.4499999999998</v>
      </c>
      <c r="F19" s="70">
        <v>1778.98</v>
      </c>
      <c r="G19" s="70">
        <v>4228.43</v>
      </c>
      <c r="K19" s="25"/>
      <c r="L19" s="25"/>
      <c r="M19" s="10"/>
      <c r="N19" s="10"/>
      <c r="O19" s="10"/>
      <c r="P19" s="6"/>
      <c r="Q19" s="6"/>
      <c r="R19" s="6"/>
    </row>
    <row r="20" spans="1:18">
      <c r="A20" s="37" t="s">
        <v>7</v>
      </c>
      <c r="B20" s="37">
        <v>342</v>
      </c>
      <c r="C20" s="69">
        <v>126</v>
      </c>
      <c r="D20" s="69">
        <v>468</v>
      </c>
      <c r="E20" s="69">
        <v>303.86</v>
      </c>
      <c r="F20" s="70">
        <v>118</v>
      </c>
      <c r="G20" s="70">
        <v>421.86</v>
      </c>
      <c r="K20" s="25"/>
      <c r="L20" s="25"/>
      <c r="M20" s="10"/>
      <c r="N20" s="10"/>
      <c r="O20" s="10"/>
      <c r="P20" s="6"/>
      <c r="Q20" s="6"/>
      <c r="R20" s="6"/>
    </row>
    <row r="21" spans="1:18">
      <c r="A21" s="37" t="s">
        <v>160</v>
      </c>
      <c r="B21" s="37">
        <v>58</v>
      </c>
      <c r="C21" s="69">
        <v>49</v>
      </c>
      <c r="D21" s="69">
        <v>107</v>
      </c>
      <c r="E21" s="69">
        <v>53.87</v>
      </c>
      <c r="F21" s="70">
        <v>47.58</v>
      </c>
      <c r="G21" s="70">
        <v>101.45</v>
      </c>
      <c r="K21" s="25"/>
      <c r="L21" s="25"/>
      <c r="M21" s="25"/>
      <c r="N21" s="25"/>
      <c r="O21" s="25"/>
      <c r="P21" s="25"/>
      <c r="Q21" s="25"/>
      <c r="R21" s="25"/>
    </row>
    <row r="22" spans="1:18">
      <c r="A22" s="37" t="s">
        <v>8</v>
      </c>
      <c r="B22" s="37">
        <v>166</v>
      </c>
      <c r="C22" s="37">
        <v>122</v>
      </c>
      <c r="D22" s="37">
        <v>288</v>
      </c>
      <c r="E22" s="37">
        <v>122.74</v>
      </c>
      <c r="F22" s="37">
        <v>103.49</v>
      </c>
      <c r="G22" s="37">
        <v>226.23</v>
      </c>
      <c r="K22" s="25"/>
      <c r="L22" s="25"/>
      <c r="M22" s="25"/>
      <c r="N22" s="10"/>
      <c r="O22" s="25"/>
      <c r="P22" s="25"/>
      <c r="Q22" s="6"/>
      <c r="R22" s="25"/>
    </row>
    <row r="23" spans="1:18">
      <c r="A23" s="37" t="s">
        <v>112</v>
      </c>
      <c r="B23" s="37">
        <v>513</v>
      </c>
      <c r="C23" s="37">
        <v>854</v>
      </c>
      <c r="D23" s="69">
        <v>1367</v>
      </c>
      <c r="E23" s="37">
        <v>458.92</v>
      </c>
      <c r="F23" s="37">
        <v>840.13</v>
      </c>
      <c r="G23" s="70">
        <v>1299.05</v>
      </c>
      <c r="K23" s="25"/>
      <c r="L23" s="10"/>
      <c r="M23" s="10"/>
      <c r="N23" s="10"/>
      <c r="O23" s="10"/>
      <c r="P23" s="6"/>
      <c r="Q23" s="6"/>
      <c r="R23" s="6"/>
    </row>
    <row r="24" spans="1:18">
      <c r="A24" s="37" t="s">
        <v>113</v>
      </c>
      <c r="B24" s="69">
        <v>1220</v>
      </c>
      <c r="C24" s="69">
        <v>1239</v>
      </c>
      <c r="D24" s="69">
        <v>2459</v>
      </c>
      <c r="E24" s="69">
        <v>1134.83</v>
      </c>
      <c r="F24" s="70">
        <v>1227.47</v>
      </c>
      <c r="G24" s="70">
        <v>2362.3000000000002</v>
      </c>
      <c r="K24" s="25"/>
      <c r="L24" s="10"/>
      <c r="M24" s="10"/>
      <c r="N24" s="10"/>
      <c r="O24" s="10"/>
      <c r="P24" s="6"/>
      <c r="Q24" s="6"/>
      <c r="R24" s="6"/>
    </row>
    <row r="25" spans="1:18">
      <c r="A25" s="37" t="s">
        <v>224</v>
      </c>
      <c r="B25" s="69">
        <v>5373</v>
      </c>
      <c r="C25" s="69">
        <v>9593</v>
      </c>
      <c r="D25" s="69">
        <v>14966</v>
      </c>
      <c r="E25" s="69">
        <v>5034.17</v>
      </c>
      <c r="F25" s="70">
        <v>9561.67</v>
      </c>
      <c r="G25" s="70">
        <v>14595.84</v>
      </c>
      <c r="K25" s="25"/>
      <c r="L25" s="25"/>
      <c r="M25" s="25"/>
      <c r="N25" s="25"/>
      <c r="O25" s="25"/>
      <c r="P25" s="25"/>
      <c r="Q25" s="25"/>
      <c r="R25" s="25"/>
    </row>
    <row r="26" spans="1:18">
      <c r="A26" s="37" t="s">
        <v>10</v>
      </c>
      <c r="B26" s="37">
        <v>282</v>
      </c>
      <c r="C26" s="37">
        <v>138</v>
      </c>
      <c r="D26" s="37">
        <v>420</v>
      </c>
      <c r="E26" s="37">
        <v>259.2</v>
      </c>
      <c r="F26" s="37">
        <v>131.93</v>
      </c>
      <c r="G26" s="37">
        <v>391.13</v>
      </c>
      <c r="K26" s="25"/>
      <c r="L26" s="25"/>
      <c r="M26" s="25"/>
      <c r="N26" s="25"/>
      <c r="O26" s="25"/>
      <c r="P26" s="25"/>
      <c r="Q26" s="25"/>
      <c r="R26" s="25"/>
    </row>
    <row r="27" spans="1:18">
      <c r="A27" s="37" t="s">
        <v>48</v>
      </c>
      <c r="B27" s="37">
        <v>59</v>
      </c>
      <c r="C27" s="37">
        <v>32</v>
      </c>
      <c r="D27" s="37">
        <v>91</v>
      </c>
      <c r="E27" s="37">
        <v>55.8</v>
      </c>
      <c r="F27" s="37">
        <v>31</v>
      </c>
      <c r="G27" s="37">
        <v>86.8</v>
      </c>
      <c r="K27" s="25"/>
      <c r="L27" s="25"/>
      <c r="M27" s="25"/>
      <c r="N27" s="25"/>
      <c r="O27" s="25"/>
      <c r="P27" s="25"/>
      <c r="Q27" s="25"/>
      <c r="R27" s="25"/>
    </row>
    <row r="28" spans="1:18">
      <c r="A28" s="37" t="s">
        <v>11</v>
      </c>
      <c r="B28" s="37">
        <v>391</v>
      </c>
      <c r="C28" s="37">
        <v>186</v>
      </c>
      <c r="D28" s="37">
        <v>577</v>
      </c>
      <c r="E28" s="37">
        <v>368.64</v>
      </c>
      <c r="F28" s="37">
        <v>182.57</v>
      </c>
      <c r="G28" s="37">
        <v>551.21</v>
      </c>
      <c r="K28" s="25"/>
      <c r="L28" s="25"/>
      <c r="M28" s="25"/>
      <c r="N28" s="25"/>
      <c r="O28" s="25"/>
      <c r="P28" s="25"/>
      <c r="Q28" s="25"/>
      <c r="R28" s="25"/>
    </row>
    <row r="29" spans="1:18">
      <c r="A29" s="37" t="s">
        <v>12</v>
      </c>
      <c r="B29" s="37">
        <v>217</v>
      </c>
      <c r="C29" s="37">
        <v>140</v>
      </c>
      <c r="D29" s="37">
        <v>357</v>
      </c>
      <c r="E29" s="37">
        <v>160.69999999999999</v>
      </c>
      <c r="F29" s="37">
        <v>116.45</v>
      </c>
      <c r="G29" s="37">
        <v>277.14999999999998</v>
      </c>
      <c r="K29" s="25"/>
      <c r="L29" s="25"/>
      <c r="M29" s="25"/>
      <c r="N29" s="25"/>
      <c r="O29" s="25"/>
      <c r="P29" s="25"/>
      <c r="Q29" s="25"/>
      <c r="R29" s="25"/>
    </row>
    <row r="30" spans="1:18">
      <c r="A30" s="37" t="s">
        <v>13</v>
      </c>
      <c r="B30" s="37">
        <v>95</v>
      </c>
      <c r="C30" s="37">
        <v>105</v>
      </c>
      <c r="D30" s="37">
        <v>200</v>
      </c>
      <c r="E30" s="37">
        <v>88.24</v>
      </c>
      <c r="F30" s="37">
        <v>102.97</v>
      </c>
      <c r="G30" s="37">
        <v>191.21</v>
      </c>
      <c r="K30" s="25"/>
      <c r="L30" s="25"/>
      <c r="M30" s="25"/>
      <c r="N30" s="10"/>
      <c r="O30" s="25"/>
      <c r="P30" s="25"/>
      <c r="Q30" s="6"/>
      <c r="R30" s="25"/>
    </row>
    <row r="31" spans="1:18">
      <c r="A31" s="37" t="s">
        <v>114</v>
      </c>
      <c r="B31" s="37">
        <v>598</v>
      </c>
      <c r="C31" s="37">
        <v>499</v>
      </c>
      <c r="D31" s="69">
        <v>1097</v>
      </c>
      <c r="E31" s="37">
        <v>556.91</v>
      </c>
      <c r="F31" s="37">
        <v>496.1</v>
      </c>
      <c r="G31" s="70">
        <v>1053.01</v>
      </c>
      <c r="K31" s="25"/>
      <c r="L31" s="10"/>
      <c r="M31" s="10"/>
      <c r="N31" s="10"/>
      <c r="O31" s="10"/>
      <c r="P31" s="6"/>
      <c r="Q31" s="6"/>
      <c r="R31" s="6"/>
    </row>
    <row r="32" spans="1:18">
      <c r="A32" s="37" t="s">
        <v>115</v>
      </c>
      <c r="B32" s="69">
        <v>1927</v>
      </c>
      <c r="C32" s="69">
        <v>1373</v>
      </c>
      <c r="D32" s="69">
        <v>3300</v>
      </c>
      <c r="E32" s="69">
        <v>1755.82</v>
      </c>
      <c r="F32" s="70">
        <v>1341.21</v>
      </c>
      <c r="G32" s="70">
        <v>3097.03</v>
      </c>
      <c r="K32" s="25"/>
      <c r="L32" s="25"/>
      <c r="M32" s="25"/>
      <c r="N32" s="25"/>
      <c r="O32" s="10"/>
      <c r="P32" s="25"/>
      <c r="Q32" s="25"/>
      <c r="R32" s="6"/>
    </row>
    <row r="33" spans="1:18">
      <c r="A33" s="37" t="s">
        <v>116</v>
      </c>
      <c r="B33" s="37">
        <v>478</v>
      </c>
      <c r="C33" s="37">
        <v>314</v>
      </c>
      <c r="D33" s="37">
        <v>792</v>
      </c>
      <c r="E33" s="69">
        <v>447.34</v>
      </c>
      <c r="F33" s="37">
        <v>312.60000000000002</v>
      </c>
      <c r="G33" s="37">
        <v>759.94</v>
      </c>
      <c r="K33" s="25"/>
      <c r="L33" s="25"/>
      <c r="M33" s="10"/>
      <c r="N33" s="10"/>
      <c r="O33" s="10"/>
      <c r="P33" s="6"/>
      <c r="Q33" s="6"/>
      <c r="R33" s="6"/>
    </row>
    <row r="34" spans="1:18">
      <c r="A34" s="37" t="s">
        <v>14</v>
      </c>
      <c r="B34" s="37">
        <v>238</v>
      </c>
      <c r="C34" s="69">
        <v>91</v>
      </c>
      <c r="D34" s="69">
        <v>329</v>
      </c>
      <c r="E34" s="69">
        <v>193.86</v>
      </c>
      <c r="F34" s="70">
        <v>78.41</v>
      </c>
      <c r="G34" s="70">
        <v>272.27</v>
      </c>
      <c r="K34" s="25"/>
      <c r="L34" s="25"/>
      <c r="M34" s="10"/>
      <c r="N34" s="10"/>
      <c r="O34" s="10"/>
      <c r="P34" s="6"/>
      <c r="Q34" s="6"/>
      <c r="R34" s="6"/>
    </row>
    <row r="35" spans="1:18">
      <c r="A35" s="37" t="s">
        <v>117</v>
      </c>
      <c r="B35" s="37">
        <v>74</v>
      </c>
      <c r="C35" s="69">
        <v>37</v>
      </c>
      <c r="D35" s="69">
        <v>111</v>
      </c>
      <c r="E35" s="69">
        <v>66.37</v>
      </c>
      <c r="F35" s="70">
        <v>37</v>
      </c>
      <c r="G35" s="70">
        <v>103.37</v>
      </c>
      <c r="K35" s="25"/>
      <c r="L35" s="10"/>
      <c r="M35" s="10"/>
      <c r="N35" s="10"/>
      <c r="O35" s="6"/>
      <c r="P35" s="6"/>
      <c r="Q35" s="6"/>
      <c r="R35" s="25"/>
    </row>
    <row r="36" spans="1:18">
      <c r="A36" s="37" t="s">
        <v>49</v>
      </c>
      <c r="B36" s="69">
        <v>4271</v>
      </c>
      <c r="C36" s="69">
        <v>4307</v>
      </c>
      <c r="D36" s="69">
        <v>8578</v>
      </c>
      <c r="E36" s="70">
        <v>2895.32</v>
      </c>
      <c r="F36" s="70">
        <v>3991.48</v>
      </c>
      <c r="G36" s="70">
        <v>6886.8</v>
      </c>
      <c r="K36" s="25"/>
      <c r="L36" s="10"/>
      <c r="M36" s="10"/>
      <c r="N36" s="10"/>
      <c r="O36" s="6"/>
      <c r="P36" s="6"/>
      <c r="Q36" s="6"/>
      <c r="R36" s="25"/>
    </row>
    <row r="37" spans="1:18">
      <c r="A37" s="81" t="s">
        <v>120</v>
      </c>
      <c r="B37" s="69">
        <v>154656</v>
      </c>
      <c r="C37" s="69">
        <v>73941</v>
      </c>
      <c r="D37" s="69">
        <v>228597</v>
      </c>
      <c r="E37" s="70">
        <v>124814.07</v>
      </c>
      <c r="F37" s="70">
        <v>67188.88</v>
      </c>
      <c r="G37" s="70">
        <v>192002.95</v>
      </c>
      <c r="L37" s="25"/>
      <c r="M37" s="10"/>
      <c r="N37" s="10"/>
      <c r="O37" s="10"/>
      <c r="P37" s="6"/>
      <c r="Q37" s="6"/>
      <c r="R37" s="6"/>
    </row>
    <row r="38" spans="1:18">
      <c r="A38" s="7"/>
      <c r="B38" s="7"/>
      <c r="C38" s="7"/>
      <c r="D38" s="7"/>
      <c r="E38" s="7"/>
      <c r="F38" s="7"/>
      <c r="G38" s="7"/>
      <c r="L38" s="25"/>
      <c r="M38" s="10"/>
      <c r="N38" s="10"/>
      <c r="O38" s="10"/>
      <c r="P38" s="6"/>
      <c r="Q38" s="6"/>
      <c r="R38" s="6"/>
    </row>
    <row r="42" spans="1:18">
      <c r="B42" s="66"/>
    </row>
    <row r="43" spans="1:18">
      <c r="B43" s="66"/>
    </row>
    <row r="44" spans="1:18">
      <c r="B44" s="66"/>
    </row>
    <row r="45" spans="1:18">
      <c r="B45" s="23"/>
    </row>
    <row r="46" spans="1:18">
      <c r="B46" s="66"/>
    </row>
    <row r="47" spans="1:18">
      <c r="B47" s="23"/>
    </row>
    <row r="48" spans="1:18">
      <c r="B48" s="23"/>
    </row>
  </sheetData>
  <mergeCells count="3">
    <mergeCell ref="E4:G4"/>
    <mergeCell ref="B4:D4"/>
    <mergeCell ref="B3:G3"/>
  </mergeCells>
  <phoneticPr fontId="3" type="noConversion"/>
  <pageMargins left="0.25" right="0.25" top="0.75" bottom="0.75" header="0.3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6"/>
  <sheetViews>
    <sheetView zoomScaleNormal="100" workbookViewId="0">
      <selection activeCell="B19" sqref="B19"/>
    </sheetView>
  </sheetViews>
  <sheetFormatPr defaultColWidth="8.75" defaultRowHeight="12.75"/>
  <cols>
    <col min="1" max="1" width="8.75" style="5"/>
    <col min="2" max="3" width="11" style="5" bestFit="1" customWidth="1"/>
    <col min="4" max="16384" width="8.75" style="5"/>
  </cols>
  <sheetData>
    <row r="1" spans="1:16">
      <c r="A1" s="25" t="s">
        <v>279</v>
      </c>
    </row>
    <row r="3" spans="1:16">
      <c r="A3" s="2" t="s">
        <v>0</v>
      </c>
      <c r="B3" s="27" t="s">
        <v>86</v>
      </c>
      <c r="C3" s="28">
        <v>41426</v>
      </c>
    </row>
    <row r="4" spans="1:16">
      <c r="A4" s="2" t="s">
        <v>28</v>
      </c>
      <c r="B4" s="12">
        <v>0.68179999999999996</v>
      </c>
      <c r="C4" s="62">
        <v>0.64600000000000002</v>
      </c>
      <c r="D4" s="8"/>
    </row>
    <row r="5" spans="1:16">
      <c r="A5" s="2" t="s">
        <v>29</v>
      </c>
      <c r="B5" s="12">
        <v>0.23430000000000001</v>
      </c>
      <c r="C5" s="62">
        <v>0.27989999999999998</v>
      </c>
      <c r="D5" s="8"/>
    </row>
    <row r="6" spans="1:16">
      <c r="A6" s="2" t="s">
        <v>30</v>
      </c>
      <c r="B6" s="12">
        <v>8.3900000000000002E-2</v>
      </c>
      <c r="C6" s="62">
        <v>7.4099999999999999E-2</v>
      </c>
      <c r="D6" s="8"/>
      <c r="H6" s="25"/>
    </row>
    <row r="7" spans="1:16">
      <c r="A7" s="2" t="s">
        <v>45</v>
      </c>
      <c r="B7" s="12">
        <v>1</v>
      </c>
      <c r="C7" s="12">
        <v>1</v>
      </c>
      <c r="D7" s="8"/>
      <c r="E7" s="25"/>
    </row>
    <row r="9" spans="1:16" s="25" customFormat="1"/>
    <row r="10" spans="1:16">
      <c r="H10" s="8"/>
      <c r="I10" s="8"/>
      <c r="J10" s="8"/>
      <c r="K10" s="8"/>
      <c r="L10" s="8"/>
      <c r="M10" s="8"/>
      <c r="N10" s="8"/>
      <c r="O10" s="8"/>
      <c r="P10" s="8"/>
    </row>
    <row r="11" spans="1:16">
      <c r="H11" s="8"/>
      <c r="I11" s="8"/>
      <c r="J11" s="8"/>
      <c r="K11" s="8"/>
      <c r="L11" s="8"/>
      <c r="M11" s="8"/>
      <c r="N11" s="8"/>
      <c r="O11" s="8"/>
      <c r="P11" s="8"/>
    </row>
    <row r="13" spans="1:16">
      <c r="D13" s="8"/>
      <c r="E13" s="8"/>
      <c r="F13" s="8"/>
      <c r="G13" s="8"/>
      <c r="H13" s="8"/>
      <c r="I13" s="8"/>
      <c r="J13" s="8"/>
      <c r="K13" s="8"/>
      <c r="L13" s="8"/>
    </row>
    <row r="14" spans="1:16">
      <c r="D14" s="8"/>
      <c r="E14" s="8"/>
      <c r="F14" s="8"/>
      <c r="G14" s="8"/>
      <c r="H14" s="8"/>
      <c r="I14" s="8"/>
      <c r="J14" s="8"/>
      <c r="K14" s="8"/>
      <c r="L14" s="8"/>
    </row>
    <row r="15" spans="1:16">
      <c r="D15" s="8"/>
      <c r="E15" s="8"/>
      <c r="F15" s="8"/>
      <c r="G15" s="8"/>
      <c r="H15" s="8"/>
      <c r="I15" s="8"/>
      <c r="J15" s="8"/>
      <c r="K15" s="8"/>
      <c r="L15" s="8"/>
    </row>
    <row r="16" spans="1:16">
      <c r="D16" s="8"/>
      <c r="E16" s="8"/>
      <c r="F16" s="8"/>
      <c r="G16" s="8"/>
      <c r="H16" s="8"/>
      <c r="I16" s="8"/>
      <c r="J16" s="8"/>
      <c r="K16" s="8"/>
      <c r="L16" s="8"/>
    </row>
  </sheetData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13"/>
  <sheetViews>
    <sheetView zoomScaleNormal="100" workbookViewId="0">
      <selection activeCell="B19" sqref="B19"/>
    </sheetView>
  </sheetViews>
  <sheetFormatPr defaultColWidth="8.75" defaultRowHeight="12.75"/>
  <cols>
    <col min="1" max="1" width="39.875" style="25" customWidth="1"/>
    <col min="2" max="16384" width="8.75" style="25"/>
  </cols>
  <sheetData>
    <row r="1" spans="1:11">
      <c r="A1" s="25" t="s">
        <v>240</v>
      </c>
    </row>
    <row r="2" spans="1:11">
      <c r="A2" s="7"/>
    </row>
    <row r="3" spans="1:11">
      <c r="A3" s="2"/>
      <c r="B3" s="2" t="s">
        <v>15</v>
      </c>
    </row>
    <row r="4" spans="1:11">
      <c r="A4" s="2" t="s">
        <v>149</v>
      </c>
      <c r="B4" s="12">
        <v>1.8E-3</v>
      </c>
    </row>
    <row r="5" spans="1:11">
      <c r="A5" s="2" t="s">
        <v>150</v>
      </c>
      <c r="B5" s="12">
        <v>2.3999999999999998E-3</v>
      </c>
      <c r="I5" s="8"/>
      <c r="J5" s="8"/>
      <c r="K5" s="8"/>
    </row>
    <row r="6" spans="1:11">
      <c r="A6" s="2" t="s">
        <v>158</v>
      </c>
      <c r="B6" s="12">
        <v>3.7699999999999997E-2</v>
      </c>
      <c r="I6" s="8"/>
      <c r="J6" s="8"/>
      <c r="K6" s="8"/>
    </row>
    <row r="7" spans="1:11">
      <c r="A7" s="2" t="s">
        <v>151</v>
      </c>
      <c r="B7" s="12">
        <v>4.6800000000000001E-2</v>
      </c>
      <c r="I7" s="8"/>
      <c r="J7" s="8"/>
      <c r="K7" s="8"/>
    </row>
    <row r="8" spans="1:11">
      <c r="A8" s="2" t="s">
        <v>145</v>
      </c>
      <c r="B8" s="12">
        <v>4.7899999999999998E-2</v>
      </c>
      <c r="I8" s="8"/>
      <c r="J8" s="8"/>
      <c r="K8" s="8"/>
    </row>
    <row r="9" spans="1:11">
      <c r="A9" s="2" t="s">
        <v>148</v>
      </c>
      <c r="B9" s="12">
        <v>0.17780000000000001</v>
      </c>
      <c r="I9" s="8"/>
      <c r="J9" s="8"/>
      <c r="K9" s="8"/>
    </row>
    <row r="10" spans="1:11">
      <c r="A10" s="2" t="s">
        <v>147</v>
      </c>
      <c r="B10" s="12">
        <v>0.21129999999999999</v>
      </c>
      <c r="I10" s="8"/>
      <c r="J10" s="8"/>
      <c r="K10" s="8"/>
    </row>
    <row r="11" spans="1:11">
      <c r="A11" s="2" t="s">
        <v>146</v>
      </c>
      <c r="B11" s="12">
        <v>0.47439999999999999</v>
      </c>
      <c r="I11" s="8"/>
      <c r="J11" s="8"/>
      <c r="K11" s="8"/>
    </row>
    <row r="12" spans="1:11">
      <c r="A12" s="4" t="s">
        <v>152</v>
      </c>
      <c r="B12" s="12">
        <v>1</v>
      </c>
      <c r="I12" s="8"/>
      <c r="J12" s="8"/>
      <c r="K12" s="8"/>
    </row>
    <row r="13" spans="1:11">
      <c r="I13" s="8"/>
      <c r="J13" s="8"/>
      <c r="K13" s="8"/>
    </row>
  </sheetData>
  <sortState ref="A4:B11">
    <sortCondition ref="B4:B11"/>
  </sortState>
  <pageMargins left="0.7" right="0.7" top="0.75" bottom="0.75" header="0.3" footer="0.3"/>
  <pageSetup paperSize="9" orientation="portrait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30"/>
  <sheetViews>
    <sheetView zoomScaleNormal="100" workbookViewId="0">
      <selection activeCell="B19" sqref="B19"/>
    </sheetView>
  </sheetViews>
  <sheetFormatPr defaultColWidth="8.75" defaultRowHeight="12.75"/>
  <cols>
    <col min="1" max="1" width="21.25" style="5" customWidth="1"/>
    <col min="2" max="2" width="9.875" style="5" bestFit="1" customWidth="1"/>
    <col min="3" max="3" width="8.75" style="5"/>
    <col min="4" max="4" width="9.875" style="5" bestFit="1" customWidth="1"/>
    <col min="5" max="5" width="8.75" style="5"/>
    <col min="6" max="7" width="9.125" style="5" bestFit="1" customWidth="1"/>
    <col min="8" max="8" width="9.875" style="5" bestFit="1" customWidth="1"/>
    <col min="9" max="16384" width="8.75" style="5"/>
  </cols>
  <sheetData>
    <row r="1" spans="1:8" s="25" customFormat="1">
      <c r="A1" s="25" t="s">
        <v>241</v>
      </c>
    </row>
    <row r="2" spans="1:8">
      <c r="A2" s="25"/>
      <c r="B2" s="25"/>
      <c r="C2" s="25"/>
      <c r="D2" s="25"/>
    </row>
    <row r="3" spans="1:8">
      <c r="A3" s="2" t="s">
        <v>0</v>
      </c>
      <c r="B3" s="63" t="s">
        <v>21</v>
      </c>
      <c r="C3" s="63" t="s">
        <v>22</v>
      </c>
      <c r="D3" s="63" t="s">
        <v>45</v>
      </c>
    </row>
    <row r="4" spans="1:8">
      <c r="A4" s="2" t="s">
        <v>74</v>
      </c>
      <c r="B4" s="62">
        <v>0.25590000000000002</v>
      </c>
      <c r="C4" s="62">
        <v>0.74409999999999998</v>
      </c>
      <c r="D4" s="62">
        <v>1</v>
      </c>
    </row>
    <row r="5" spans="1:8">
      <c r="A5" s="2" t="s">
        <v>75</v>
      </c>
      <c r="B5" s="62">
        <v>0.70230000000000004</v>
      </c>
      <c r="C5" s="62">
        <v>0.29770000000000002</v>
      </c>
      <c r="D5" s="62">
        <v>1</v>
      </c>
    </row>
    <row r="6" spans="1:8">
      <c r="A6" s="2" t="s">
        <v>76</v>
      </c>
      <c r="B6" s="62">
        <v>0.63400000000000001</v>
      </c>
      <c r="C6" s="62">
        <v>0.36599999999999999</v>
      </c>
      <c r="D6" s="62">
        <v>1</v>
      </c>
      <c r="H6" s="25"/>
    </row>
    <row r="7" spans="1:8">
      <c r="A7" s="2" t="s">
        <v>77</v>
      </c>
      <c r="B7" s="62">
        <v>0.69550000000000001</v>
      </c>
      <c r="C7" s="62">
        <v>0.30449999999999999</v>
      </c>
      <c r="D7" s="62">
        <v>1</v>
      </c>
    </row>
    <row r="8" spans="1:8">
      <c r="A8" s="2" t="s">
        <v>78</v>
      </c>
      <c r="B8" s="62">
        <v>0.67700000000000005</v>
      </c>
      <c r="C8" s="62">
        <v>0.32300000000000001</v>
      </c>
      <c r="D8" s="62">
        <v>1</v>
      </c>
    </row>
    <row r="9" spans="1:8">
      <c r="A9" s="2" t="s">
        <v>79</v>
      </c>
      <c r="B9" s="62">
        <v>0.68330000000000002</v>
      </c>
      <c r="C9" s="62">
        <v>0.31669999999999998</v>
      </c>
      <c r="D9" s="62">
        <v>1</v>
      </c>
    </row>
    <row r="10" spans="1:8">
      <c r="A10" s="2" t="s">
        <v>80</v>
      </c>
      <c r="B10" s="62">
        <v>0.5343</v>
      </c>
      <c r="C10" s="62">
        <v>0.4657</v>
      </c>
      <c r="D10" s="62">
        <v>1</v>
      </c>
    </row>
    <row r="11" spans="1:8">
      <c r="A11" s="2" t="s">
        <v>81</v>
      </c>
      <c r="B11" s="62">
        <v>0.60860000000000003</v>
      </c>
      <c r="C11" s="62">
        <v>0.39140000000000003</v>
      </c>
      <c r="D11" s="62">
        <v>1</v>
      </c>
    </row>
    <row r="12" spans="1:8">
      <c r="A12" s="2" t="s">
        <v>82</v>
      </c>
      <c r="B12" s="62">
        <v>0.48430000000000001</v>
      </c>
      <c r="C12" s="62">
        <v>0.51570000000000005</v>
      </c>
      <c r="D12" s="62">
        <v>1</v>
      </c>
    </row>
    <row r="13" spans="1:8">
      <c r="A13" s="2" t="s">
        <v>83</v>
      </c>
      <c r="B13" s="62">
        <v>0.32340000000000002</v>
      </c>
      <c r="C13" s="62">
        <v>0.67659999999999998</v>
      </c>
      <c r="D13" s="62">
        <v>1</v>
      </c>
    </row>
    <row r="14" spans="1:8">
      <c r="A14" s="2" t="s">
        <v>45</v>
      </c>
      <c r="B14" s="62">
        <v>0.65010000000000001</v>
      </c>
      <c r="C14" s="62">
        <v>0.34989999999999999</v>
      </c>
      <c r="D14" s="62">
        <v>1</v>
      </c>
    </row>
    <row r="15" spans="1:8">
      <c r="A15" s="25"/>
      <c r="B15" s="25"/>
      <c r="C15" s="25"/>
      <c r="D15" s="25"/>
    </row>
    <row r="16" spans="1:8">
      <c r="A16" s="25"/>
      <c r="B16" s="25"/>
      <c r="C16" s="25"/>
      <c r="D16" s="25"/>
    </row>
    <row r="17" spans="1:4">
      <c r="A17" s="2" t="s">
        <v>0</v>
      </c>
      <c r="B17" s="63" t="s">
        <v>21</v>
      </c>
      <c r="C17" s="63" t="s">
        <v>22</v>
      </c>
      <c r="D17" s="63" t="s">
        <v>45</v>
      </c>
    </row>
    <row r="18" spans="1:4">
      <c r="A18" s="2" t="s">
        <v>57</v>
      </c>
      <c r="B18" s="63">
        <v>167.14</v>
      </c>
      <c r="C18" s="63">
        <v>485.95</v>
      </c>
      <c r="D18" s="63">
        <v>653.09</v>
      </c>
    </row>
    <row r="19" spans="1:4">
      <c r="A19" s="2" t="s">
        <v>58</v>
      </c>
      <c r="B19" s="64">
        <v>21970.12</v>
      </c>
      <c r="C19" s="64">
        <v>9314.9</v>
      </c>
      <c r="D19" s="64">
        <v>31285.02</v>
      </c>
    </row>
    <row r="20" spans="1:4">
      <c r="A20" s="2" t="s">
        <v>59</v>
      </c>
      <c r="B20" s="64">
        <v>19787.919999999998</v>
      </c>
      <c r="C20" s="64">
        <v>11424.29</v>
      </c>
      <c r="D20" s="64">
        <v>31212.21</v>
      </c>
    </row>
    <row r="21" spans="1:4">
      <c r="A21" s="2" t="s">
        <v>60</v>
      </c>
      <c r="B21" s="64">
        <v>19131.7</v>
      </c>
      <c r="C21" s="64">
        <v>8375.24</v>
      </c>
      <c r="D21" s="64">
        <v>27506.94</v>
      </c>
    </row>
    <row r="22" spans="1:4">
      <c r="A22" s="2" t="s">
        <v>61</v>
      </c>
      <c r="B22" s="64">
        <v>20880.080000000002</v>
      </c>
      <c r="C22" s="64">
        <v>9962.41</v>
      </c>
      <c r="D22" s="64">
        <v>30842.49</v>
      </c>
    </row>
    <row r="23" spans="1:4">
      <c r="A23" s="2" t="s">
        <v>62</v>
      </c>
      <c r="B23" s="64">
        <v>25746.95</v>
      </c>
      <c r="C23" s="64">
        <v>11935.38</v>
      </c>
      <c r="D23" s="64">
        <v>37682.33</v>
      </c>
    </row>
    <row r="24" spans="1:4">
      <c r="A24" s="2" t="s">
        <v>63</v>
      </c>
      <c r="B24" s="64">
        <v>5283.91</v>
      </c>
      <c r="C24" s="64">
        <v>4606.3599999999997</v>
      </c>
      <c r="D24" s="64">
        <v>9890.27</v>
      </c>
    </row>
    <row r="25" spans="1:4">
      <c r="A25" s="2" t="s">
        <v>64</v>
      </c>
      <c r="B25" s="64">
        <v>7186.01</v>
      </c>
      <c r="C25" s="64">
        <v>4620.5600000000004</v>
      </c>
      <c r="D25" s="64">
        <v>11806.57</v>
      </c>
    </row>
    <row r="26" spans="1:4">
      <c r="A26" s="2" t="s">
        <v>65</v>
      </c>
      <c r="B26" s="64">
        <v>3198.11</v>
      </c>
      <c r="C26" s="64">
        <v>3405.01</v>
      </c>
      <c r="D26" s="64">
        <v>6603.12</v>
      </c>
    </row>
    <row r="27" spans="1:4">
      <c r="A27" s="2" t="s">
        <v>66</v>
      </c>
      <c r="B27" s="64">
        <v>1462.13</v>
      </c>
      <c r="C27" s="64">
        <v>3058.78</v>
      </c>
      <c r="D27" s="64">
        <v>4520.91</v>
      </c>
    </row>
    <row r="28" spans="1:4">
      <c r="A28" s="2" t="s">
        <v>45</v>
      </c>
      <c r="B28" s="64">
        <v>124814.07</v>
      </c>
      <c r="C28" s="64">
        <v>67188.88</v>
      </c>
      <c r="D28" s="64">
        <v>192002.95</v>
      </c>
    </row>
    <row r="29" spans="1:4">
      <c r="A29" s="25"/>
      <c r="B29" s="25"/>
      <c r="C29" s="25"/>
      <c r="D29" s="25"/>
    </row>
    <row r="30" spans="1:4">
      <c r="A30" s="25"/>
      <c r="B30" s="25"/>
      <c r="C30" s="25"/>
      <c r="D30" s="25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W12"/>
  <sheetViews>
    <sheetView zoomScaleNormal="100" workbookViewId="0">
      <selection activeCell="B19" sqref="B19"/>
    </sheetView>
  </sheetViews>
  <sheetFormatPr defaultColWidth="8.75" defaultRowHeight="12.75"/>
  <cols>
    <col min="1" max="1" width="8.75" style="5"/>
    <col min="2" max="2" width="28.25" style="5" customWidth="1"/>
    <col min="3" max="16384" width="8.75" style="5"/>
  </cols>
  <sheetData>
    <row r="1" spans="1:23">
      <c r="A1" s="25" t="s">
        <v>242</v>
      </c>
    </row>
    <row r="3" spans="1:23">
      <c r="A3" s="2" t="s">
        <v>0</v>
      </c>
      <c r="B3" s="2" t="s">
        <v>282</v>
      </c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23">
      <c r="A4" s="2" t="s">
        <v>26</v>
      </c>
      <c r="B4" s="12">
        <v>6.3500000000000001E-2</v>
      </c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23">
      <c r="A5" s="2" t="s">
        <v>27</v>
      </c>
      <c r="B5" s="12">
        <v>6.7199999999999996E-2</v>
      </c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23">
      <c r="A6" s="2" t="s">
        <v>50</v>
      </c>
      <c r="B6" s="12">
        <v>5.5599999999999997E-2</v>
      </c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23">
      <c r="A7" s="4" t="s">
        <v>73</v>
      </c>
      <c r="B7" s="12">
        <v>5.3699999999999998E-2</v>
      </c>
      <c r="E7" s="25"/>
      <c r="F7" s="25"/>
      <c r="G7" s="25"/>
      <c r="H7" s="25"/>
      <c r="I7" s="25"/>
      <c r="J7" s="25"/>
      <c r="K7" s="25"/>
      <c r="L7" s="25"/>
      <c r="M7" s="25"/>
      <c r="N7" s="25"/>
      <c r="P7" s="59"/>
    </row>
    <row r="8" spans="1:23">
      <c r="A8" s="4" t="s">
        <v>96</v>
      </c>
      <c r="B8" s="12">
        <v>5.4300000000000001E-2</v>
      </c>
      <c r="E8" s="25"/>
      <c r="F8" s="25"/>
      <c r="G8" s="25"/>
      <c r="H8" s="25"/>
      <c r="I8" s="25"/>
      <c r="J8" s="25"/>
      <c r="K8" s="25"/>
      <c r="L8" s="25"/>
      <c r="M8" s="25"/>
      <c r="N8" s="25"/>
    </row>
    <row r="9" spans="1:23" s="25" customFormat="1">
      <c r="A9" s="2" t="s">
        <v>118</v>
      </c>
      <c r="B9" s="12">
        <v>7.6899999999999996E-2</v>
      </c>
      <c r="P9" s="59"/>
      <c r="Q9" s="59"/>
      <c r="R9" s="59"/>
      <c r="S9" s="59"/>
      <c r="T9" s="59"/>
      <c r="U9" s="59"/>
      <c r="V9" s="59"/>
      <c r="W9" s="59"/>
    </row>
    <row r="10" spans="1:23">
      <c r="A10" s="39" t="s">
        <v>153</v>
      </c>
      <c r="B10" s="65">
        <v>0.11509999999999999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P10" s="59"/>
      <c r="Q10" s="59"/>
      <c r="R10" s="59"/>
      <c r="S10" s="59"/>
      <c r="T10" s="59"/>
      <c r="U10" s="59"/>
      <c r="V10" s="59"/>
      <c r="W10" s="59"/>
    </row>
    <row r="11" spans="1:23">
      <c r="E11" s="25"/>
      <c r="F11" s="25"/>
      <c r="G11" s="25"/>
      <c r="H11" s="25"/>
      <c r="I11" s="25"/>
      <c r="J11" s="25"/>
      <c r="K11" s="25"/>
      <c r="L11" s="25"/>
      <c r="M11" s="25"/>
      <c r="N11" s="25"/>
      <c r="P11" s="59"/>
      <c r="Q11" s="59"/>
      <c r="R11" s="59"/>
      <c r="S11" s="59"/>
      <c r="T11" s="59"/>
      <c r="U11" s="59"/>
      <c r="V11" s="59"/>
      <c r="W11" s="59"/>
    </row>
    <row r="12" spans="1:23">
      <c r="E12" s="25"/>
      <c r="F12" s="25"/>
      <c r="G12" s="25"/>
      <c r="H12" s="25"/>
      <c r="I12" s="25"/>
      <c r="J12" s="25"/>
      <c r="K12" s="25"/>
      <c r="L12" s="25"/>
      <c r="M12" s="25"/>
      <c r="N12" s="25"/>
      <c r="P12" s="59"/>
      <c r="Q12" s="59"/>
      <c r="R12" s="59"/>
      <c r="S12" s="59"/>
      <c r="T12" s="59"/>
      <c r="U12" s="59"/>
      <c r="V12" s="59"/>
      <c r="W12" s="59"/>
    </row>
  </sheetData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0"/>
  <sheetViews>
    <sheetView zoomScaleNormal="100" workbookViewId="0">
      <selection activeCell="B19" sqref="B19"/>
    </sheetView>
  </sheetViews>
  <sheetFormatPr defaultColWidth="8.75" defaultRowHeight="12.75"/>
  <cols>
    <col min="1" max="1" width="8.125" style="5" customWidth="1"/>
    <col min="2" max="2" width="9.5" style="5" bestFit="1" customWidth="1"/>
    <col min="3" max="3" width="17.75" style="5" customWidth="1"/>
    <col min="4" max="4" width="6.75" style="5" bestFit="1" customWidth="1"/>
    <col min="5" max="5" width="5.5" style="5" bestFit="1" customWidth="1"/>
    <col min="6" max="6" width="6.5" style="5" customWidth="1"/>
    <col min="7" max="11" width="5.5" style="5" bestFit="1" customWidth="1"/>
    <col min="12" max="12" width="8.875" style="5" bestFit="1" customWidth="1"/>
    <col min="13" max="13" width="8" style="5" bestFit="1" customWidth="1"/>
    <col min="14" max="16384" width="8.75" style="5"/>
  </cols>
  <sheetData>
    <row r="1" spans="1:8">
      <c r="A1" s="25" t="s">
        <v>283</v>
      </c>
    </row>
    <row r="3" spans="1:8">
      <c r="A3" s="2" t="s">
        <v>0</v>
      </c>
      <c r="B3" s="2" t="s">
        <v>154</v>
      </c>
      <c r="C3" s="2" t="s">
        <v>156</v>
      </c>
      <c r="D3" s="2" t="s">
        <v>155</v>
      </c>
      <c r="E3" s="2" t="s">
        <v>45</v>
      </c>
    </row>
    <row r="4" spans="1:8">
      <c r="A4" s="2" t="s">
        <v>26</v>
      </c>
      <c r="B4" s="2">
        <v>8.43</v>
      </c>
      <c r="C4" s="2">
        <v>4.92</v>
      </c>
      <c r="D4" s="2">
        <v>8.09</v>
      </c>
      <c r="E4" s="2">
        <v>6.35</v>
      </c>
    </row>
    <row r="5" spans="1:8">
      <c r="A5" s="2" t="s">
        <v>27</v>
      </c>
      <c r="B5" s="2">
        <v>9.1999999999999993</v>
      </c>
      <c r="C5" s="2">
        <v>5.35</v>
      </c>
      <c r="D5" s="2">
        <v>8.09</v>
      </c>
      <c r="E5" s="2">
        <v>6.72</v>
      </c>
    </row>
    <row r="6" spans="1:8">
      <c r="A6" s="4" t="s">
        <v>50</v>
      </c>
      <c r="B6" s="2">
        <v>7.33</v>
      </c>
      <c r="C6" s="2">
        <v>4.49</v>
      </c>
      <c r="D6" s="2">
        <v>6.63</v>
      </c>
      <c r="E6" s="2">
        <v>5.56</v>
      </c>
      <c r="G6" s="25"/>
      <c r="H6" s="25"/>
    </row>
    <row r="7" spans="1:8">
      <c r="A7" s="2" t="s">
        <v>73</v>
      </c>
      <c r="B7" s="2">
        <v>7.5</v>
      </c>
      <c r="C7" s="2">
        <v>4.1900000000000004</v>
      </c>
      <c r="D7" s="2">
        <v>6.4</v>
      </c>
      <c r="E7" s="2">
        <v>5.37</v>
      </c>
    </row>
    <row r="8" spans="1:8">
      <c r="A8" s="4" t="s">
        <v>96</v>
      </c>
      <c r="B8" s="2">
        <v>7.26</v>
      </c>
      <c r="C8" s="2">
        <v>4.04</v>
      </c>
      <c r="D8" s="2">
        <v>6.88</v>
      </c>
      <c r="E8" s="2">
        <v>5.43</v>
      </c>
    </row>
    <row r="9" spans="1:8">
      <c r="A9" s="2" t="s">
        <v>118</v>
      </c>
      <c r="B9" s="2">
        <v>8.65</v>
      </c>
      <c r="C9" s="2">
        <v>5.8</v>
      </c>
      <c r="D9" s="2">
        <v>10.17</v>
      </c>
      <c r="E9" s="2">
        <v>7.69</v>
      </c>
    </row>
    <row r="10" spans="1:8">
      <c r="A10" s="2" t="s">
        <v>153</v>
      </c>
      <c r="B10" s="39">
        <v>12.27</v>
      </c>
      <c r="C10" s="39">
        <v>8.59</v>
      </c>
      <c r="D10" s="39">
        <v>15.48</v>
      </c>
      <c r="E10" s="39">
        <v>11.51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0"/>
  <sheetViews>
    <sheetView zoomScaleNormal="100" workbookViewId="0">
      <selection activeCell="B19" sqref="B19"/>
    </sheetView>
  </sheetViews>
  <sheetFormatPr defaultColWidth="8.75" defaultRowHeight="12.75"/>
  <cols>
    <col min="1" max="2" width="8.75" style="5"/>
    <col min="3" max="3" width="10.875" style="5" customWidth="1"/>
    <col min="4" max="16384" width="8.75" style="5"/>
  </cols>
  <sheetData>
    <row r="1" spans="1:8">
      <c r="A1" s="25" t="s">
        <v>243</v>
      </c>
    </row>
    <row r="3" spans="1:8">
      <c r="A3" s="2" t="s">
        <v>0</v>
      </c>
      <c r="B3" s="2" t="s">
        <v>51</v>
      </c>
      <c r="C3" s="2" t="s">
        <v>52</v>
      </c>
      <c r="D3" s="2" t="s">
        <v>84</v>
      </c>
    </row>
    <row r="4" spans="1:8">
      <c r="A4" s="2" t="s">
        <v>26</v>
      </c>
      <c r="B4" s="12">
        <v>8.6900000000000005E-2</v>
      </c>
      <c r="C4" s="12">
        <v>5.7200000000000001E-2</v>
      </c>
      <c r="D4" s="12">
        <v>5.4699999999999999E-2</v>
      </c>
      <c r="F4" s="25"/>
    </row>
    <row r="5" spans="1:8">
      <c r="A5" s="2" t="s">
        <v>27</v>
      </c>
      <c r="B5" s="12">
        <v>9.1800000000000007E-2</v>
      </c>
      <c r="C5" s="12">
        <v>6.1899999999999997E-2</v>
      </c>
      <c r="D5" s="12">
        <v>5.6399999999999999E-2</v>
      </c>
      <c r="H5" s="25"/>
    </row>
    <row r="6" spans="1:8">
      <c r="A6" s="4" t="s">
        <v>50</v>
      </c>
      <c r="B6" s="20">
        <v>7.4800000000000005E-2</v>
      </c>
      <c r="C6" s="20">
        <v>4.7E-2</v>
      </c>
      <c r="D6" s="20">
        <v>4.8399999999999999E-2</v>
      </c>
    </row>
    <row r="7" spans="1:8">
      <c r="A7" s="2" t="s">
        <v>73</v>
      </c>
      <c r="B7" s="12">
        <v>7.2999999999999995E-2</v>
      </c>
      <c r="C7" s="12">
        <v>4.6100000000000002E-2</v>
      </c>
      <c r="D7" s="12">
        <v>4.6199999999999998E-2</v>
      </c>
    </row>
    <row r="8" spans="1:8">
      <c r="A8" s="2" t="s">
        <v>96</v>
      </c>
      <c r="B8" s="20">
        <v>7.2499999999999995E-2</v>
      </c>
      <c r="C8" s="20">
        <v>4.3200000000000002E-2</v>
      </c>
      <c r="D8" s="12">
        <v>4.9599999999999998E-2</v>
      </c>
    </row>
    <row r="9" spans="1:8" s="25" customFormat="1">
      <c r="A9" s="2" t="s">
        <v>118</v>
      </c>
      <c r="B9" s="12">
        <v>8.9399999999999993E-2</v>
      </c>
      <c r="C9" s="12">
        <v>5.9299999999999999E-2</v>
      </c>
      <c r="D9" s="12">
        <v>7.85E-2</v>
      </c>
    </row>
    <row r="10" spans="1:8">
      <c r="A10" s="2" t="s">
        <v>153</v>
      </c>
      <c r="B10" s="12">
        <v>0.1183</v>
      </c>
      <c r="C10" s="12">
        <v>0.10340000000000001</v>
      </c>
      <c r="D10" s="12">
        <v>0.11899999999999999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3"/>
  <sheetViews>
    <sheetView zoomScaleNormal="100" workbookViewId="0">
      <selection activeCell="B19" sqref="B19"/>
    </sheetView>
  </sheetViews>
  <sheetFormatPr defaultColWidth="8.75" defaultRowHeight="12.75"/>
  <cols>
    <col min="1" max="1" width="11.875" style="25" customWidth="1"/>
    <col min="2" max="2" width="21.125" style="25" customWidth="1"/>
    <col min="3" max="3" width="8.75" style="25"/>
    <col min="4" max="4" width="11.75" style="25" customWidth="1"/>
    <col min="5" max="16384" width="8.75" style="25"/>
  </cols>
  <sheetData>
    <row r="1" spans="1:4">
      <c r="A1" s="25" t="s">
        <v>268</v>
      </c>
    </row>
    <row r="3" spans="1:4">
      <c r="A3" s="2" t="s">
        <v>0</v>
      </c>
      <c r="B3" s="2" t="s">
        <v>274</v>
      </c>
      <c r="C3" s="2" t="s">
        <v>275</v>
      </c>
      <c r="D3" s="2" t="s">
        <v>276</v>
      </c>
    </row>
    <row r="4" spans="1:4">
      <c r="A4" s="2" t="s">
        <v>23</v>
      </c>
      <c r="B4" s="12">
        <v>6.1100000000000002E-2</v>
      </c>
      <c r="C4" s="12">
        <v>5.28E-2</v>
      </c>
      <c r="D4" s="12">
        <v>5.11E-2</v>
      </c>
    </row>
    <row r="5" spans="1:4">
      <c r="A5" s="2" t="s">
        <v>24</v>
      </c>
      <c r="B5" s="12">
        <v>7.1400000000000005E-2</v>
      </c>
      <c r="C5" s="12">
        <v>6.2300000000000001E-2</v>
      </c>
      <c r="D5" s="12">
        <v>5.9400000000000001E-2</v>
      </c>
    </row>
    <row r="6" spans="1:4">
      <c r="A6" s="2" t="s">
        <v>25</v>
      </c>
      <c r="B6" s="12">
        <v>7.1199999999999999E-2</v>
      </c>
      <c r="C6" s="12">
        <v>6.2399999999999997E-2</v>
      </c>
      <c r="D6" s="12">
        <v>6.1800000000000001E-2</v>
      </c>
    </row>
    <row r="7" spans="1:4">
      <c r="A7" s="2" t="s">
        <v>26</v>
      </c>
      <c r="B7" s="12">
        <v>7.5999999999999998E-2</v>
      </c>
      <c r="C7" s="12">
        <v>6.1600000000000002E-2</v>
      </c>
      <c r="D7" s="12">
        <v>6.1199999999999997E-2</v>
      </c>
    </row>
    <row r="8" spans="1:4">
      <c r="A8" s="2" t="s">
        <v>27</v>
      </c>
      <c r="B8" s="12">
        <v>7.4399999999999994E-2</v>
      </c>
      <c r="C8" s="12">
        <v>6.6900000000000001E-2</v>
      </c>
      <c r="D8" s="12">
        <v>6.3600000000000004E-2</v>
      </c>
    </row>
    <row r="9" spans="1:4">
      <c r="A9" s="4" t="s">
        <v>50</v>
      </c>
      <c r="B9" s="20">
        <v>6.59E-2</v>
      </c>
      <c r="C9" s="20">
        <v>5.2200000000000003E-2</v>
      </c>
      <c r="D9" s="20">
        <v>5.96E-2</v>
      </c>
    </row>
    <row r="10" spans="1:4">
      <c r="A10" s="4" t="s">
        <v>73</v>
      </c>
      <c r="B10" s="12">
        <v>6.1899999999999997E-2</v>
      </c>
      <c r="C10" s="12">
        <v>5.1400000000000001E-2</v>
      </c>
      <c r="D10" s="12">
        <v>5.5500000000000001E-2</v>
      </c>
    </row>
    <row r="11" spans="1:4">
      <c r="A11" s="4" t="s">
        <v>96</v>
      </c>
      <c r="B11" s="20">
        <v>6.0600000000000001E-2</v>
      </c>
      <c r="C11" s="12">
        <v>5.1900000000000002E-2</v>
      </c>
      <c r="D11" s="12">
        <v>5.8000000000000003E-2</v>
      </c>
    </row>
    <row r="12" spans="1:4">
      <c r="A12" s="4" t="s">
        <v>118</v>
      </c>
      <c r="B12" s="12">
        <v>7.6600000000000001E-2</v>
      </c>
      <c r="C12" s="12">
        <v>7.7399999999999997E-2</v>
      </c>
      <c r="D12" s="12">
        <v>7.5499999999999998E-2</v>
      </c>
    </row>
    <row r="13" spans="1:4">
      <c r="A13" s="7"/>
    </row>
  </sheetData>
  <pageMargins left="0.75" right="0.75" top="1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42"/>
  <sheetViews>
    <sheetView zoomScaleNormal="100" workbookViewId="0">
      <selection activeCell="B19" sqref="B19"/>
    </sheetView>
  </sheetViews>
  <sheetFormatPr defaultColWidth="8.75" defaultRowHeight="12.75"/>
  <cols>
    <col min="1" max="1" width="24.25" style="25" customWidth="1"/>
    <col min="2" max="2" width="26.875" style="25" customWidth="1"/>
    <col min="3" max="3" width="17.25" style="25" customWidth="1"/>
    <col min="4" max="4" width="15.875" style="25" customWidth="1"/>
    <col min="5" max="5" width="9.875" style="25" bestFit="1" customWidth="1"/>
    <col min="6" max="6" width="16.375" style="25" customWidth="1"/>
    <col min="7" max="16384" width="8.75" style="25"/>
  </cols>
  <sheetData>
    <row r="1" spans="1:9">
      <c r="A1" s="23" t="s">
        <v>244</v>
      </c>
      <c r="B1" s="13"/>
    </row>
    <row r="2" spans="1:9">
      <c r="B2" s="7"/>
      <c r="C2" s="66"/>
      <c r="H2" s="59"/>
      <c r="I2" s="59"/>
    </row>
    <row r="3" spans="1:9">
      <c r="A3" s="2"/>
      <c r="B3" s="2" t="s">
        <v>211</v>
      </c>
      <c r="C3" s="66"/>
      <c r="H3" s="59"/>
      <c r="I3" s="59"/>
    </row>
    <row r="4" spans="1:9">
      <c r="A4" s="2" t="s">
        <v>70</v>
      </c>
      <c r="B4" s="12">
        <v>6.54E-2</v>
      </c>
      <c r="C4" s="66"/>
      <c r="H4" s="59"/>
      <c r="I4" s="59"/>
    </row>
    <row r="5" spans="1:9">
      <c r="A5" s="2" t="s">
        <v>68</v>
      </c>
      <c r="B5" s="12">
        <v>6.7599999999999993E-2</v>
      </c>
      <c r="C5" s="66"/>
      <c r="H5" s="59"/>
      <c r="I5" s="59"/>
    </row>
    <row r="6" spans="1:9">
      <c r="A6" s="2" t="s">
        <v>69</v>
      </c>
      <c r="B6" s="12">
        <v>7.6200000000000004E-2</v>
      </c>
      <c r="C6" s="66"/>
      <c r="H6" s="59"/>
      <c r="I6" s="59"/>
    </row>
    <row r="7" spans="1:9">
      <c r="A7" s="2" t="s">
        <v>134</v>
      </c>
      <c r="B7" s="12">
        <v>7.7399999999999997E-2</v>
      </c>
      <c r="C7" s="66"/>
    </row>
    <row r="8" spans="1:9">
      <c r="A8" s="2" t="s">
        <v>133</v>
      </c>
      <c r="B8" s="12">
        <v>8.0799999999999997E-2</v>
      </c>
      <c r="C8" s="66"/>
    </row>
    <row r="9" spans="1:9">
      <c r="A9" s="2" t="s">
        <v>141</v>
      </c>
      <c r="B9" s="12">
        <v>8.2199999999999995E-2</v>
      </c>
      <c r="C9" s="66"/>
    </row>
    <row r="10" spans="1:9">
      <c r="A10" s="2" t="s">
        <v>142</v>
      </c>
      <c r="B10" s="12">
        <v>8.7300000000000003E-2</v>
      </c>
      <c r="C10" s="66"/>
    </row>
    <row r="11" spans="1:9">
      <c r="A11" s="2" t="s">
        <v>140</v>
      </c>
      <c r="B11" s="12">
        <v>9.0300000000000005E-2</v>
      </c>
      <c r="C11" s="66"/>
    </row>
    <row r="12" spans="1:9">
      <c r="A12" s="2" t="s">
        <v>67</v>
      </c>
      <c r="B12" s="12">
        <v>9.35E-2</v>
      </c>
      <c r="C12" s="66"/>
    </row>
    <row r="13" spans="1:9">
      <c r="A13" s="2" t="s">
        <v>139</v>
      </c>
      <c r="B13" s="12">
        <v>0.1043</v>
      </c>
      <c r="C13" s="66"/>
    </row>
    <row r="14" spans="1:9">
      <c r="A14" s="79" t="s">
        <v>126</v>
      </c>
      <c r="B14" s="83">
        <v>0.1053</v>
      </c>
      <c r="C14" s="66"/>
    </row>
    <row r="15" spans="1:9">
      <c r="A15" s="2" t="s">
        <v>245</v>
      </c>
      <c r="B15" s="12">
        <v>9.3799999999999994E-2</v>
      </c>
      <c r="C15" s="66"/>
    </row>
    <row r="16" spans="1:9">
      <c r="A16" s="23"/>
      <c r="B16" s="23"/>
      <c r="C16" s="66"/>
    </row>
    <row r="17" spans="1:5">
      <c r="A17" s="23"/>
      <c r="B17" s="23"/>
      <c r="C17" s="66"/>
    </row>
    <row r="18" spans="1:5">
      <c r="A18" s="23"/>
      <c r="B18" s="23"/>
      <c r="C18" s="66"/>
    </row>
    <row r="19" spans="1:5">
      <c r="A19" s="23"/>
      <c r="B19" s="23"/>
      <c r="C19" s="66"/>
    </row>
    <row r="20" spans="1:5">
      <c r="A20" s="23"/>
      <c r="B20" s="23"/>
      <c r="C20" s="23"/>
      <c r="E20" s="6"/>
    </row>
    <row r="21" spans="1:5">
      <c r="B21" s="23"/>
      <c r="E21" s="6"/>
    </row>
    <row r="22" spans="1:5">
      <c r="E22" s="6"/>
    </row>
    <row r="23" spans="1:5">
      <c r="A23" s="23"/>
    </row>
    <row r="24" spans="1:5">
      <c r="A24" s="23"/>
    </row>
    <row r="25" spans="1:5">
      <c r="A25" s="23"/>
    </row>
    <row r="26" spans="1:5">
      <c r="A26" s="23"/>
    </row>
    <row r="27" spans="1:5">
      <c r="A27" s="23"/>
    </row>
    <row r="28" spans="1:5">
      <c r="A28" s="23"/>
    </row>
    <row r="29" spans="1:5">
      <c r="A29" s="23"/>
    </row>
    <row r="30" spans="1:5">
      <c r="A30" s="23"/>
    </row>
    <row r="31" spans="1:5">
      <c r="A31" s="23"/>
    </row>
    <row r="32" spans="1:5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>
      <c r="A37" s="23"/>
    </row>
    <row r="38" spans="1:1">
      <c r="A38" s="23"/>
    </row>
    <row r="39" spans="1:1">
      <c r="A39" s="23"/>
    </row>
    <row r="40" spans="1:1">
      <c r="A40" s="23"/>
    </row>
    <row r="41" spans="1:1">
      <c r="A41" s="23"/>
    </row>
    <row r="42" spans="1:1">
      <c r="A42" s="2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H15"/>
  <sheetViews>
    <sheetView zoomScaleNormal="100" workbookViewId="0">
      <selection activeCell="B19" sqref="B19"/>
    </sheetView>
  </sheetViews>
  <sheetFormatPr defaultColWidth="8.75" defaultRowHeight="12.75"/>
  <cols>
    <col min="1" max="1" width="20.375" style="5" customWidth="1"/>
    <col min="2" max="2" width="27.25" style="5" customWidth="1"/>
    <col min="3" max="10" width="8.75" style="5"/>
    <col min="11" max="11" width="23.625" style="5" customWidth="1"/>
    <col min="12" max="16384" width="8.75" style="5"/>
  </cols>
  <sheetData>
    <row r="1" spans="1:8" s="25" customFormat="1">
      <c r="A1" s="25" t="s">
        <v>246</v>
      </c>
    </row>
    <row r="2" spans="1:8">
      <c r="B2" s="7"/>
    </row>
    <row r="3" spans="1:8">
      <c r="A3" s="2"/>
      <c r="B3" s="2" t="s">
        <v>211</v>
      </c>
    </row>
    <row r="4" spans="1:8">
      <c r="A4" s="2" t="s">
        <v>70</v>
      </c>
      <c r="B4" s="2">
        <v>6.54</v>
      </c>
    </row>
    <row r="5" spans="1:8">
      <c r="A5" s="2" t="s">
        <v>68</v>
      </c>
      <c r="B5" s="2">
        <v>6.76</v>
      </c>
    </row>
    <row r="6" spans="1:8">
      <c r="A6" s="2" t="s">
        <v>69</v>
      </c>
      <c r="B6" s="2">
        <v>7.62</v>
      </c>
      <c r="H6" s="25"/>
    </row>
    <row r="7" spans="1:8">
      <c r="A7" s="2" t="s">
        <v>134</v>
      </c>
      <c r="B7" s="2">
        <v>7.74</v>
      </c>
    </row>
    <row r="8" spans="1:8">
      <c r="A8" s="2" t="s">
        <v>133</v>
      </c>
      <c r="B8" s="2">
        <v>8.08</v>
      </c>
    </row>
    <row r="9" spans="1:8">
      <c r="A9" s="2" t="s">
        <v>141</v>
      </c>
      <c r="B9" s="2">
        <v>8.2200000000000006</v>
      </c>
    </row>
    <row r="10" spans="1:8">
      <c r="A10" s="2" t="s">
        <v>142</v>
      </c>
      <c r="B10" s="2">
        <v>8.73</v>
      </c>
    </row>
    <row r="11" spans="1:8">
      <c r="A11" s="2" t="s">
        <v>140</v>
      </c>
      <c r="B11" s="2">
        <v>9.0299999999999994</v>
      </c>
    </row>
    <row r="12" spans="1:8">
      <c r="A12" s="2" t="s">
        <v>67</v>
      </c>
      <c r="B12" s="2">
        <v>9.35</v>
      </c>
    </row>
    <row r="13" spans="1:8">
      <c r="A13" s="2" t="s">
        <v>139</v>
      </c>
      <c r="B13" s="2">
        <v>10.43</v>
      </c>
    </row>
    <row r="14" spans="1:8">
      <c r="A14" s="79" t="s">
        <v>126</v>
      </c>
      <c r="B14" s="79">
        <v>10.53</v>
      </c>
    </row>
    <row r="15" spans="1:8">
      <c r="A15" s="79" t="s">
        <v>245</v>
      </c>
      <c r="B15" s="79">
        <v>9.3800000000000008</v>
      </c>
    </row>
  </sheetData>
  <sortState ref="A78:B88">
    <sortCondition ref="B78:B88"/>
  </sortState>
  <phoneticPr fontId="3" type="noConversion"/>
  <pageMargins left="0.25" right="0.25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14"/>
  <sheetViews>
    <sheetView zoomScaleNormal="100" workbookViewId="0">
      <selection activeCell="B19" sqref="B19"/>
    </sheetView>
  </sheetViews>
  <sheetFormatPr defaultColWidth="8.75" defaultRowHeight="12.75"/>
  <cols>
    <col min="1" max="1" width="24.75" style="5" customWidth="1"/>
    <col min="2" max="2" width="11.5" style="5" customWidth="1"/>
    <col min="3" max="16384" width="8.75" style="5"/>
  </cols>
  <sheetData>
    <row r="1" spans="1:8" s="25" customFormat="1">
      <c r="A1" s="25" t="s">
        <v>287</v>
      </c>
    </row>
    <row r="3" spans="1:8">
      <c r="A3" s="16" t="s">
        <v>0</v>
      </c>
      <c r="B3" s="2" t="s">
        <v>71</v>
      </c>
      <c r="C3" s="2" t="s">
        <v>72</v>
      </c>
      <c r="D3" s="23"/>
    </row>
    <row r="4" spans="1:8">
      <c r="A4" s="21" t="s">
        <v>23</v>
      </c>
      <c r="B4" s="2">
        <v>8.81</v>
      </c>
      <c r="C4" s="2">
        <v>7.19</v>
      </c>
      <c r="D4" s="23"/>
    </row>
    <row r="5" spans="1:8">
      <c r="A5" s="21" t="s">
        <v>24</v>
      </c>
      <c r="B5" s="2">
        <v>8.5500000000000007</v>
      </c>
      <c r="C5" s="2">
        <v>6.81</v>
      </c>
      <c r="D5" s="23"/>
    </row>
    <row r="6" spans="1:8">
      <c r="A6" s="21" t="s">
        <v>25</v>
      </c>
      <c r="B6" s="2">
        <v>8.65</v>
      </c>
      <c r="C6" s="2">
        <v>6.81</v>
      </c>
      <c r="D6" s="23"/>
      <c r="H6" s="25"/>
    </row>
    <row r="7" spans="1:8">
      <c r="A7" s="21" t="s">
        <v>26</v>
      </c>
      <c r="B7" s="2">
        <v>8.2799999999999994</v>
      </c>
      <c r="C7" s="2">
        <v>6.62</v>
      </c>
      <c r="D7" s="23"/>
      <c r="E7" s="8"/>
    </row>
    <row r="8" spans="1:8">
      <c r="A8" s="21" t="s">
        <v>27</v>
      </c>
      <c r="B8" s="2">
        <v>8.67</v>
      </c>
      <c r="C8" s="2">
        <v>6.99</v>
      </c>
      <c r="D8" s="23"/>
    </row>
    <row r="9" spans="1:8">
      <c r="A9" s="21" t="s">
        <v>50</v>
      </c>
      <c r="B9" s="2">
        <v>8.76</v>
      </c>
      <c r="C9" s="2">
        <v>7.02</v>
      </c>
      <c r="D9" s="23"/>
      <c r="G9" s="25"/>
    </row>
    <row r="10" spans="1:8">
      <c r="A10" s="22" t="s">
        <v>73</v>
      </c>
      <c r="B10" s="4">
        <v>9.2200000000000006</v>
      </c>
      <c r="C10" s="4">
        <v>7.27</v>
      </c>
      <c r="D10" s="23"/>
    </row>
    <row r="11" spans="1:8">
      <c r="A11" s="22" t="s">
        <v>96</v>
      </c>
      <c r="B11" s="4">
        <v>9.02</v>
      </c>
      <c r="C11" s="4">
        <v>7.04</v>
      </c>
      <c r="D11" s="23"/>
    </row>
    <row r="12" spans="1:8" s="25" customFormat="1">
      <c r="A12" s="22" t="s">
        <v>118</v>
      </c>
      <c r="B12" s="2">
        <v>9.1999999999999993</v>
      </c>
      <c r="C12" s="2">
        <v>7.16</v>
      </c>
    </row>
    <row r="13" spans="1:8">
      <c r="A13" s="22" t="s">
        <v>153</v>
      </c>
      <c r="B13" s="39">
        <v>9.69</v>
      </c>
      <c r="C13" s="39">
        <v>7.44</v>
      </c>
      <c r="D13" s="25"/>
    </row>
    <row r="14" spans="1:8">
      <c r="D14" s="25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1"/>
  <sheetViews>
    <sheetView zoomScaleNormal="100" workbookViewId="0">
      <selection activeCell="B19" sqref="B19"/>
    </sheetView>
  </sheetViews>
  <sheetFormatPr defaultColWidth="9" defaultRowHeight="12.75"/>
  <cols>
    <col min="1" max="1" width="47.875" style="25" customWidth="1"/>
    <col min="2" max="2" width="8.875" style="25" bestFit="1" customWidth="1"/>
    <col min="3" max="3" width="6.5" style="25" bestFit="1" customWidth="1"/>
    <col min="4" max="4" width="7.125" style="25" bestFit="1" customWidth="1"/>
    <col min="5" max="7" width="8.875" style="25" customWidth="1"/>
    <col min="8" max="16384" width="9" style="25"/>
  </cols>
  <sheetData>
    <row r="1" spans="1:2">
      <c r="A1" s="25" t="s">
        <v>267</v>
      </c>
    </row>
    <row r="2" spans="1:2">
      <c r="A2" s="59"/>
    </row>
    <row r="3" spans="1:2">
      <c r="A3" s="2"/>
      <c r="B3" s="2" t="s">
        <v>15</v>
      </c>
    </row>
    <row r="4" spans="1:2">
      <c r="A4" s="2" t="s">
        <v>162</v>
      </c>
      <c r="B4" s="3">
        <v>64192.18</v>
      </c>
    </row>
    <row r="5" spans="1:2">
      <c r="A5" s="2" t="s">
        <v>163</v>
      </c>
      <c r="B5" s="3">
        <v>66629.09</v>
      </c>
    </row>
    <row r="6" spans="1:2">
      <c r="A6" s="2" t="s">
        <v>161</v>
      </c>
      <c r="B6" s="3">
        <v>10655.08</v>
      </c>
    </row>
    <row r="7" spans="1:2">
      <c r="A7" s="2" t="s">
        <v>224</v>
      </c>
      <c r="B7" s="3">
        <v>14595.84</v>
      </c>
    </row>
    <row r="8" spans="1:2">
      <c r="A8" s="2" t="s">
        <v>159</v>
      </c>
      <c r="B8" s="3">
        <v>35930.760000000024</v>
      </c>
    </row>
    <row r="9" spans="1:2">
      <c r="A9" s="103" t="s">
        <v>120</v>
      </c>
      <c r="B9" s="3">
        <v>192002.95</v>
      </c>
    </row>
    <row r="15" spans="1:2">
      <c r="B15" s="66"/>
    </row>
    <row r="16" spans="1:2">
      <c r="B16" s="66"/>
    </row>
    <row r="17" spans="2:2">
      <c r="B17" s="66"/>
    </row>
    <row r="18" spans="2:2">
      <c r="B18" s="23"/>
    </row>
    <row r="19" spans="2:2">
      <c r="B19" s="66"/>
    </row>
    <row r="20" spans="2:2">
      <c r="B20" s="23"/>
    </row>
    <row r="21" spans="2:2">
      <c r="B21" s="23"/>
    </row>
  </sheetData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E13"/>
  <sheetViews>
    <sheetView zoomScaleNormal="100" workbookViewId="0">
      <selection activeCell="B19" sqref="B19"/>
    </sheetView>
  </sheetViews>
  <sheetFormatPr defaultColWidth="8.75" defaultRowHeight="12.75"/>
  <cols>
    <col min="1" max="1" width="8" style="25" customWidth="1"/>
    <col min="2" max="2" width="10.5" style="25" customWidth="1"/>
    <col min="3" max="16384" width="8.75" style="25"/>
  </cols>
  <sheetData>
    <row r="1" spans="1:5">
      <c r="A1" s="25" t="s">
        <v>286</v>
      </c>
    </row>
    <row r="3" spans="1:5">
      <c r="A3" s="16" t="s">
        <v>0</v>
      </c>
      <c r="B3" s="2" t="s">
        <v>71</v>
      </c>
      <c r="C3" s="23"/>
      <c r="D3" s="23"/>
    </row>
    <row r="4" spans="1:5">
      <c r="A4" s="21" t="s">
        <v>23</v>
      </c>
      <c r="B4" s="2">
        <v>8.81</v>
      </c>
      <c r="C4" s="23"/>
      <c r="D4" s="23"/>
    </row>
    <row r="5" spans="1:5">
      <c r="A5" s="21" t="s">
        <v>24</v>
      </c>
      <c r="B5" s="2">
        <v>8.5500000000000007</v>
      </c>
      <c r="C5" s="23"/>
      <c r="D5" s="23"/>
    </row>
    <row r="6" spans="1:5">
      <c r="A6" s="21" t="s">
        <v>25</v>
      </c>
      <c r="B6" s="2">
        <v>8.65</v>
      </c>
      <c r="C6" s="23"/>
      <c r="D6" s="23"/>
    </row>
    <row r="7" spans="1:5">
      <c r="A7" s="21" t="s">
        <v>26</v>
      </c>
      <c r="B7" s="2">
        <v>8.2799999999999994</v>
      </c>
      <c r="C7" s="23"/>
      <c r="D7" s="23"/>
      <c r="E7" s="8"/>
    </row>
    <row r="8" spans="1:5">
      <c r="A8" s="21" t="s">
        <v>27</v>
      </c>
      <c r="B8" s="2">
        <v>8.67</v>
      </c>
      <c r="C8" s="23"/>
      <c r="D8" s="23"/>
    </row>
    <row r="9" spans="1:5">
      <c r="A9" s="21" t="s">
        <v>50</v>
      </c>
      <c r="B9" s="2">
        <v>8.76</v>
      </c>
      <c r="C9" s="23"/>
      <c r="D9" s="23"/>
    </row>
    <row r="10" spans="1:5">
      <c r="A10" s="22" t="s">
        <v>73</v>
      </c>
      <c r="B10" s="4">
        <v>9.2200000000000006</v>
      </c>
      <c r="C10" s="84"/>
      <c r="D10" s="23"/>
    </row>
    <row r="11" spans="1:5">
      <c r="A11" s="22" t="s">
        <v>96</v>
      </c>
      <c r="B11" s="4">
        <v>9.02</v>
      </c>
      <c r="C11" s="84"/>
      <c r="D11" s="23"/>
    </row>
    <row r="12" spans="1:5">
      <c r="A12" s="22" t="s">
        <v>118</v>
      </c>
      <c r="B12" s="2">
        <v>9.1999999999999993</v>
      </c>
      <c r="C12" s="23"/>
      <c r="D12" s="23"/>
    </row>
    <row r="13" spans="1:5">
      <c r="A13" s="22" t="s">
        <v>153</v>
      </c>
      <c r="B13" s="39">
        <v>9.69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P6"/>
  <sheetViews>
    <sheetView zoomScaleNormal="100" workbookViewId="0">
      <selection activeCell="B19" sqref="B19"/>
    </sheetView>
  </sheetViews>
  <sheetFormatPr defaultColWidth="8.75" defaultRowHeight="12.75"/>
  <cols>
    <col min="1" max="1" width="36.875" style="25" customWidth="1"/>
    <col min="2" max="42" width="6.5" style="25" bestFit="1" customWidth="1"/>
    <col min="43" max="16384" width="8.75" style="25"/>
  </cols>
  <sheetData>
    <row r="1" spans="1:42">
      <c r="A1" s="25" t="s">
        <v>285</v>
      </c>
    </row>
    <row r="2" spans="1:42">
      <c r="A2" s="59"/>
    </row>
    <row r="3" spans="1:42">
      <c r="A3" s="2" t="s">
        <v>0</v>
      </c>
      <c r="B3" s="2" t="s">
        <v>98</v>
      </c>
      <c r="C3" s="2" t="s">
        <v>164</v>
      </c>
      <c r="D3" s="2" t="s">
        <v>165</v>
      </c>
      <c r="E3" s="2" t="s">
        <v>166</v>
      </c>
      <c r="F3" s="2" t="s">
        <v>99</v>
      </c>
      <c r="G3" s="2" t="s">
        <v>167</v>
      </c>
      <c r="H3" s="2" t="s">
        <v>168</v>
      </c>
      <c r="I3" s="2" t="s">
        <v>169</v>
      </c>
      <c r="J3" s="2" t="s">
        <v>100</v>
      </c>
      <c r="K3" s="2" t="s">
        <v>170</v>
      </c>
      <c r="L3" s="2" t="s">
        <v>171</v>
      </c>
      <c r="M3" s="2" t="s">
        <v>172</v>
      </c>
      <c r="N3" s="2" t="s">
        <v>101</v>
      </c>
      <c r="O3" s="2" t="s">
        <v>173</v>
      </c>
      <c r="P3" s="2" t="s">
        <v>174</v>
      </c>
      <c r="Q3" s="2" t="s">
        <v>175</v>
      </c>
      <c r="R3" s="2" t="s">
        <v>19</v>
      </c>
      <c r="S3" s="2" t="s">
        <v>176</v>
      </c>
      <c r="T3" s="2" t="s">
        <v>177</v>
      </c>
      <c r="U3" s="2" t="s">
        <v>178</v>
      </c>
      <c r="V3" s="2" t="s">
        <v>1</v>
      </c>
      <c r="W3" s="2" t="s">
        <v>179</v>
      </c>
      <c r="X3" s="2" t="s">
        <v>180</v>
      </c>
      <c r="Y3" s="2" t="s">
        <v>181</v>
      </c>
      <c r="Z3" s="2" t="s">
        <v>46</v>
      </c>
      <c r="AA3" s="2" t="s">
        <v>182</v>
      </c>
      <c r="AB3" s="2" t="s">
        <v>183</v>
      </c>
      <c r="AC3" s="2" t="s">
        <v>184</v>
      </c>
      <c r="AD3" s="2" t="s">
        <v>95</v>
      </c>
      <c r="AE3" s="2" t="s">
        <v>185</v>
      </c>
      <c r="AF3" s="2" t="s">
        <v>186</v>
      </c>
      <c r="AG3" s="2" t="s">
        <v>187</v>
      </c>
      <c r="AH3" s="2" t="s">
        <v>97</v>
      </c>
      <c r="AI3" s="2" t="s">
        <v>188</v>
      </c>
      <c r="AJ3" s="2" t="s">
        <v>189</v>
      </c>
      <c r="AK3" s="2" t="s">
        <v>190</v>
      </c>
      <c r="AL3" s="2" t="s">
        <v>104</v>
      </c>
      <c r="AM3" s="2" t="s">
        <v>124</v>
      </c>
      <c r="AN3" s="2" t="s">
        <v>191</v>
      </c>
      <c r="AO3" s="2" t="s">
        <v>192</v>
      </c>
      <c r="AP3" s="2" t="s">
        <v>193</v>
      </c>
    </row>
    <row r="4" spans="1:42">
      <c r="A4" s="2" t="s">
        <v>194</v>
      </c>
      <c r="B4" s="2">
        <v>1.79</v>
      </c>
      <c r="C4" s="2">
        <v>2.2999999999999998</v>
      </c>
      <c r="D4" s="2">
        <v>2.52</v>
      </c>
      <c r="E4" s="2">
        <v>2.0299999999999998</v>
      </c>
      <c r="F4" s="2">
        <v>1.96</v>
      </c>
      <c r="G4" s="2">
        <v>2.12</v>
      </c>
      <c r="H4" s="2">
        <v>2.54</v>
      </c>
      <c r="I4" s="2">
        <v>2.02</v>
      </c>
      <c r="J4" s="2">
        <v>1.87</v>
      </c>
      <c r="K4" s="2">
        <v>2.15</v>
      </c>
      <c r="L4" s="2">
        <v>2.5299999999999998</v>
      </c>
      <c r="M4" s="2">
        <v>2.02</v>
      </c>
      <c r="N4" s="2">
        <v>1.95</v>
      </c>
      <c r="O4" s="2">
        <v>1.99</v>
      </c>
      <c r="P4" s="2">
        <v>2.4300000000000002</v>
      </c>
      <c r="Q4" s="2">
        <v>2.0299999999999998</v>
      </c>
      <c r="R4" s="2">
        <v>1.83</v>
      </c>
      <c r="S4" s="2">
        <v>2.04</v>
      </c>
      <c r="T4" s="2">
        <v>2.65</v>
      </c>
      <c r="U4" s="2">
        <v>2.11</v>
      </c>
      <c r="V4" s="2">
        <v>1.87</v>
      </c>
      <c r="W4" s="2">
        <v>2.17</v>
      </c>
      <c r="X4" s="2">
        <v>2.54</v>
      </c>
      <c r="Y4" s="2">
        <v>2.13</v>
      </c>
      <c r="Z4" s="2">
        <v>1.93</v>
      </c>
      <c r="AA4" s="2">
        <v>2.39</v>
      </c>
      <c r="AB4" s="2">
        <v>2.64</v>
      </c>
      <c r="AC4" s="2">
        <v>2.21</v>
      </c>
      <c r="AD4" s="2">
        <v>1.99</v>
      </c>
      <c r="AE4" s="2">
        <v>2.2799999999999998</v>
      </c>
      <c r="AF4" s="2">
        <v>2.34</v>
      </c>
      <c r="AG4" s="2">
        <v>2.31</v>
      </c>
      <c r="AH4" s="2">
        <v>2.09</v>
      </c>
      <c r="AI4" s="2">
        <v>2.38</v>
      </c>
      <c r="AJ4" s="2">
        <v>2.46</v>
      </c>
      <c r="AK4" s="2">
        <v>2.2599999999999998</v>
      </c>
      <c r="AL4" s="2">
        <v>2.1</v>
      </c>
      <c r="AM4" s="2">
        <v>2.44</v>
      </c>
      <c r="AN4" s="2">
        <v>2.91</v>
      </c>
      <c r="AO4" s="2">
        <v>2.2400000000000002</v>
      </c>
      <c r="AP4" s="2">
        <v>2.09</v>
      </c>
    </row>
    <row r="6" spans="1:42" ht="14.25">
      <c r="A6" s="71"/>
    </row>
  </sheetData>
  <pageMargins left="0.25" right="0.25" top="0.75" bottom="0.75" header="0.3" footer="0.3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14"/>
  <sheetViews>
    <sheetView zoomScaleNormal="100" workbookViewId="0">
      <selection activeCell="B19" sqref="B19"/>
    </sheetView>
  </sheetViews>
  <sheetFormatPr defaultColWidth="8.75" defaultRowHeight="12.75"/>
  <cols>
    <col min="1" max="16384" width="8.75" style="25"/>
  </cols>
  <sheetData>
    <row r="1" spans="1:4">
      <c r="A1" s="25" t="s">
        <v>284</v>
      </c>
    </row>
    <row r="3" spans="1:4">
      <c r="A3" s="2" t="s">
        <v>0</v>
      </c>
      <c r="B3" s="2" t="s">
        <v>21</v>
      </c>
      <c r="C3" s="2" t="s">
        <v>22</v>
      </c>
      <c r="D3" s="2" t="s">
        <v>45</v>
      </c>
    </row>
    <row r="4" spans="1:4">
      <c r="A4" s="2" t="s">
        <v>23</v>
      </c>
      <c r="B4" s="2">
        <v>8.69</v>
      </c>
      <c r="C4" s="2">
        <v>9.01</v>
      </c>
      <c r="D4" s="2">
        <v>8.81</v>
      </c>
    </row>
    <row r="5" spans="1:4">
      <c r="A5" s="2" t="s">
        <v>24</v>
      </c>
      <c r="B5" s="2">
        <v>8.3800000000000008</v>
      </c>
      <c r="C5" s="2">
        <v>8.85</v>
      </c>
      <c r="D5" s="2">
        <v>8.5500000000000007</v>
      </c>
    </row>
    <row r="6" spans="1:4">
      <c r="A6" s="2" t="s">
        <v>25</v>
      </c>
      <c r="B6" s="2">
        <v>8.43</v>
      </c>
      <c r="C6" s="2">
        <v>9.06</v>
      </c>
      <c r="D6" s="2">
        <v>8.65</v>
      </c>
    </row>
    <row r="7" spans="1:4">
      <c r="A7" s="2" t="s">
        <v>26</v>
      </c>
      <c r="B7" s="2">
        <v>8.1300000000000008</v>
      </c>
      <c r="C7" s="2">
        <v>8.5500000000000007</v>
      </c>
      <c r="D7" s="2">
        <v>8.2799999999999994</v>
      </c>
    </row>
    <row r="8" spans="1:4">
      <c r="A8" s="2" t="s">
        <v>27</v>
      </c>
      <c r="B8" s="2">
        <v>8.52</v>
      </c>
      <c r="C8" s="2">
        <v>8.9499999999999993</v>
      </c>
      <c r="D8" s="2">
        <v>8.67</v>
      </c>
    </row>
    <row r="9" spans="1:4">
      <c r="A9" s="2" t="s">
        <v>50</v>
      </c>
      <c r="B9" s="2">
        <v>8.64</v>
      </c>
      <c r="C9" s="2">
        <v>9.01</v>
      </c>
      <c r="D9" s="2">
        <v>8.76</v>
      </c>
    </row>
    <row r="10" spans="1:4">
      <c r="A10" s="2" t="s">
        <v>73</v>
      </c>
      <c r="B10" s="2">
        <v>9.1199999999999992</v>
      </c>
      <c r="C10" s="2">
        <v>9.43</v>
      </c>
      <c r="D10" s="2">
        <v>9.2200000000000006</v>
      </c>
    </row>
    <row r="11" spans="1:4">
      <c r="A11" s="2" t="s">
        <v>96</v>
      </c>
      <c r="B11" s="2">
        <v>8.8800000000000008</v>
      </c>
      <c r="C11" s="2">
        <v>9.31</v>
      </c>
      <c r="D11" s="2">
        <v>9.02</v>
      </c>
    </row>
    <row r="12" spans="1:4">
      <c r="A12" s="2" t="s">
        <v>118</v>
      </c>
      <c r="B12" s="2">
        <v>9.1</v>
      </c>
      <c r="C12" s="2">
        <v>9.42</v>
      </c>
      <c r="D12" s="2">
        <v>9.1999999999999993</v>
      </c>
    </row>
    <row r="13" spans="1:4">
      <c r="A13" s="2" t="s">
        <v>153</v>
      </c>
      <c r="B13" s="39">
        <v>9.6199999999999992</v>
      </c>
      <c r="C13" s="39">
        <v>9.83</v>
      </c>
      <c r="D13" s="39">
        <v>9.69</v>
      </c>
    </row>
    <row r="14" spans="1:4">
      <c r="A14" s="23"/>
      <c r="B14" s="23"/>
      <c r="C14" s="23"/>
      <c r="D14" s="23"/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M5"/>
  <sheetViews>
    <sheetView zoomScaleNormal="100" workbookViewId="0">
      <selection activeCell="B19" sqref="B19"/>
    </sheetView>
  </sheetViews>
  <sheetFormatPr defaultColWidth="8.75" defaultRowHeight="12.75"/>
  <cols>
    <col min="1" max="1" width="8.75" style="25"/>
    <col min="2" max="2" width="8.375" style="25" bestFit="1" customWidth="1"/>
    <col min="3" max="11" width="5.5" style="25" bestFit="1" customWidth="1"/>
    <col min="12" max="12" width="8.875" style="25" bestFit="1" customWidth="1"/>
    <col min="13" max="13" width="4.125" style="25" bestFit="1" customWidth="1"/>
    <col min="14" max="16384" width="8.75" style="25"/>
  </cols>
  <sheetData>
    <row r="1" spans="1:13">
      <c r="A1" s="25" t="s">
        <v>288</v>
      </c>
    </row>
    <row r="3" spans="1:13">
      <c r="A3" s="2" t="s">
        <v>0</v>
      </c>
      <c r="B3" s="2" t="s">
        <v>31</v>
      </c>
      <c r="C3" s="2" t="s">
        <v>32</v>
      </c>
      <c r="D3" s="2" t="s">
        <v>33</v>
      </c>
      <c r="E3" s="2" t="s">
        <v>34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40</v>
      </c>
      <c r="L3" s="2" t="s">
        <v>41</v>
      </c>
      <c r="M3" s="2" t="s">
        <v>45</v>
      </c>
    </row>
    <row r="4" spans="1:13">
      <c r="A4" s="2" t="s">
        <v>23</v>
      </c>
      <c r="B4" s="2">
        <v>5.82</v>
      </c>
      <c r="C4" s="2">
        <v>6.75</v>
      </c>
      <c r="D4" s="2">
        <v>7.81</v>
      </c>
      <c r="E4" s="2">
        <v>8.77</v>
      </c>
      <c r="F4" s="2">
        <v>8.48</v>
      </c>
      <c r="G4" s="2">
        <v>8.4499999999999993</v>
      </c>
      <c r="H4" s="2">
        <v>8.57</v>
      </c>
      <c r="I4" s="2">
        <v>9.6300000000000008</v>
      </c>
      <c r="J4" s="2">
        <v>10.69</v>
      </c>
      <c r="K4" s="2">
        <v>11.21</v>
      </c>
      <c r="L4" s="2">
        <v>11.5</v>
      </c>
      <c r="M4" s="2">
        <v>8.81</v>
      </c>
    </row>
    <row r="5" spans="1:13">
      <c r="A5" s="39" t="s">
        <v>153</v>
      </c>
      <c r="B5" s="39">
        <v>6.46</v>
      </c>
      <c r="C5" s="2">
        <v>7.26</v>
      </c>
      <c r="D5" s="2">
        <v>8.07</v>
      </c>
      <c r="E5" s="2">
        <v>8.84</v>
      </c>
      <c r="F5" s="2">
        <v>9.1999999999999993</v>
      </c>
      <c r="G5" s="2">
        <v>9.34</v>
      </c>
      <c r="H5" s="2">
        <v>9.4499999999999993</v>
      </c>
      <c r="I5" s="2">
        <v>10.45</v>
      </c>
      <c r="J5" s="2">
        <v>11.5</v>
      </c>
      <c r="K5" s="2">
        <v>12.21</v>
      </c>
      <c r="L5" s="2">
        <v>12.18</v>
      </c>
      <c r="M5" s="2">
        <v>9.69</v>
      </c>
    </row>
  </sheetData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P22"/>
  <sheetViews>
    <sheetView zoomScaleNormal="100" workbookViewId="0">
      <selection activeCell="B19" sqref="B19"/>
    </sheetView>
  </sheetViews>
  <sheetFormatPr defaultColWidth="8.75" defaultRowHeight="12.75"/>
  <cols>
    <col min="1" max="1" width="8.75" style="25"/>
    <col min="2" max="2" width="6.75" style="25" bestFit="1" customWidth="1"/>
    <col min="3" max="3" width="10.5" style="25" bestFit="1" customWidth="1"/>
    <col min="4" max="4" width="11.25" style="25" bestFit="1" customWidth="1"/>
    <col min="5" max="5" width="7.5" style="25" bestFit="1" customWidth="1"/>
    <col min="6" max="6" width="4.125" style="25" bestFit="1" customWidth="1"/>
    <col min="7" max="16384" width="8.75" style="25"/>
  </cols>
  <sheetData>
    <row r="1" spans="1:6">
      <c r="A1" s="25" t="s">
        <v>269</v>
      </c>
    </row>
    <row r="3" spans="1:6">
      <c r="A3" s="2" t="s">
        <v>0</v>
      </c>
      <c r="B3" s="2" t="s">
        <v>51</v>
      </c>
      <c r="C3" s="2" t="s">
        <v>247</v>
      </c>
      <c r="D3" s="2" t="s">
        <v>248</v>
      </c>
      <c r="E3" s="2" t="s">
        <v>249</v>
      </c>
      <c r="F3" s="2" t="s">
        <v>45</v>
      </c>
    </row>
    <row r="4" spans="1:6">
      <c r="A4" s="2" t="s">
        <v>23</v>
      </c>
      <c r="B4" s="2">
        <v>6.66</v>
      </c>
      <c r="C4" s="2">
        <v>9.39</v>
      </c>
      <c r="D4" s="2">
        <v>9.82</v>
      </c>
      <c r="E4" s="2">
        <v>10.83</v>
      </c>
      <c r="F4" s="2">
        <v>8.81</v>
      </c>
    </row>
    <row r="5" spans="1:6">
      <c r="A5" s="39" t="s">
        <v>153</v>
      </c>
      <c r="B5" s="39">
        <v>7.7</v>
      </c>
      <c r="C5" s="39">
        <v>10</v>
      </c>
      <c r="D5" s="39">
        <v>10.130000000000001</v>
      </c>
      <c r="E5" s="39">
        <v>11.83</v>
      </c>
      <c r="F5" s="39">
        <v>9.69</v>
      </c>
    </row>
    <row r="21" spans="11:16">
      <c r="P21" s="36"/>
    </row>
    <row r="22" spans="11:16">
      <c r="K22" s="23"/>
      <c r="L22" s="23"/>
      <c r="M22" s="23"/>
      <c r="N22" s="23"/>
      <c r="O22" s="23"/>
      <c r="P22" s="23"/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L15"/>
  <sheetViews>
    <sheetView zoomScaleNormal="100" workbookViewId="0">
      <selection activeCell="B19" sqref="B19"/>
    </sheetView>
  </sheetViews>
  <sheetFormatPr defaultColWidth="8.75" defaultRowHeight="12.75"/>
  <cols>
    <col min="1" max="1" width="8.75" style="25"/>
    <col min="2" max="3" width="4.125" style="25" bestFit="1" customWidth="1"/>
    <col min="4" max="4" width="4.875" style="25" bestFit="1" customWidth="1"/>
    <col min="5" max="5" width="4.125" style="25" bestFit="1" customWidth="1"/>
    <col min="6" max="6" width="4.875" style="25" bestFit="1" customWidth="1"/>
    <col min="7" max="10" width="4.125" style="25" bestFit="1" customWidth="1"/>
    <col min="11" max="11" width="11.125" style="25" bestFit="1" customWidth="1"/>
    <col min="12" max="12" width="4.125" style="25" bestFit="1" customWidth="1"/>
    <col min="13" max="16384" width="8.75" style="25"/>
  </cols>
  <sheetData>
    <row r="1" spans="1:12">
      <c r="A1" s="25" t="s">
        <v>250</v>
      </c>
    </row>
    <row r="2" spans="1:12">
      <c r="A2" s="23"/>
    </row>
    <row r="3" spans="1:12">
      <c r="A3" s="23"/>
      <c r="B3" s="72" t="s">
        <v>198</v>
      </c>
      <c r="C3" s="72" t="s">
        <v>199</v>
      </c>
      <c r="D3" s="72" t="s">
        <v>200</v>
      </c>
      <c r="E3" s="72" t="s">
        <v>201</v>
      </c>
      <c r="F3" s="72" t="s">
        <v>202</v>
      </c>
      <c r="G3" s="72" t="s">
        <v>203</v>
      </c>
      <c r="H3" s="72" t="s">
        <v>204</v>
      </c>
      <c r="I3" s="72" t="s">
        <v>205</v>
      </c>
      <c r="J3" s="72" t="s">
        <v>206</v>
      </c>
      <c r="K3" s="72" t="s">
        <v>207</v>
      </c>
      <c r="L3" s="72" t="s">
        <v>45</v>
      </c>
    </row>
    <row r="4" spans="1:12">
      <c r="A4" s="73" t="s">
        <v>23</v>
      </c>
      <c r="B4" s="2">
        <v>6.1</v>
      </c>
      <c r="C4" s="2">
        <v>8.51</v>
      </c>
      <c r="D4" s="2">
        <v>8.83</v>
      </c>
      <c r="E4" s="2">
        <v>9.27</v>
      </c>
      <c r="F4" s="2">
        <v>9.32</v>
      </c>
      <c r="G4" s="2">
        <v>9.4700000000000006</v>
      </c>
      <c r="H4" s="2">
        <v>8.23</v>
      </c>
      <c r="I4" s="2">
        <v>7.57</v>
      </c>
      <c r="J4" s="2">
        <v>8.17</v>
      </c>
      <c r="K4" s="2">
        <v>4.01</v>
      </c>
      <c r="L4" s="2">
        <v>8.81</v>
      </c>
    </row>
    <row r="5" spans="1:12">
      <c r="A5" s="74" t="s">
        <v>153</v>
      </c>
      <c r="B5" s="2">
        <v>4.87</v>
      </c>
      <c r="C5" s="2">
        <v>9.16</v>
      </c>
      <c r="D5" s="2">
        <v>10.66</v>
      </c>
      <c r="E5" s="2">
        <v>9.76</v>
      </c>
      <c r="F5" s="2">
        <v>10.02</v>
      </c>
      <c r="G5" s="2">
        <v>10.4</v>
      </c>
      <c r="H5" s="2">
        <v>8.4700000000000006</v>
      </c>
      <c r="I5" s="2">
        <v>9.27</v>
      </c>
      <c r="J5" s="2">
        <v>8.31</v>
      </c>
      <c r="K5" s="2">
        <v>5.25</v>
      </c>
      <c r="L5" s="2">
        <v>9.69</v>
      </c>
    </row>
    <row r="6" spans="1:12">
      <c r="A6" s="23"/>
    </row>
    <row r="7" spans="1:12">
      <c r="A7" s="23"/>
    </row>
    <row r="8" spans="1:12">
      <c r="A8" s="23"/>
    </row>
    <row r="9" spans="1:12">
      <c r="A9" s="23"/>
    </row>
    <row r="10" spans="1:12">
      <c r="A10" s="23"/>
    </row>
    <row r="11" spans="1:12">
      <c r="A11" s="23"/>
    </row>
    <row r="12" spans="1:12">
      <c r="A12" s="23"/>
    </row>
    <row r="13" spans="1:12">
      <c r="A13" s="23"/>
    </row>
    <row r="14" spans="1:12">
      <c r="A14" s="23"/>
      <c r="G14" s="36"/>
    </row>
    <row r="15" spans="1:12">
      <c r="A15" s="23"/>
    </row>
  </sheetData>
  <pageMargins left="0.25" right="0.25" top="0.75" bottom="0.75" header="0.3" footer="0.3"/>
  <pageSetup paperSize="9" scale="98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N13"/>
  <sheetViews>
    <sheetView zoomScaleNormal="100" workbookViewId="0">
      <selection activeCell="B19" sqref="B19"/>
    </sheetView>
  </sheetViews>
  <sheetFormatPr defaultColWidth="8.75" defaultRowHeight="12.75"/>
  <cols>
    <col min="1" max="4" width="8.75" style="25"/>
    <col min="5" max="5" width="13" style="25" customWidth="1"/>
    <col min="6" max="16384" width="8.75" style="25"/>
  </cols>
  <sheetData>
    <row r="1" spans="1:14">
      <c r="A1" s="25" t="s">
        <v>251</v>
      </c>
    </row>
    <row r="2" spans="1:14">
      <c r="H2" s="36"/>
    </row>
    <row r="3" spans="1:14">
      <c r="B3" s="72" t="s">
        <v>195</v>
      </c>
      <c r="C3" s="72" t="s">
        <v>196</v>
      </c>
      <c r="D3" s="72" t="s">
        <v>102</v>
      </c>
      <c r="E3" s="72" t="s">
        <v>197</v>
      </c>
      <c r="F3" s="72" t="s">
        <v>45</v>
      </c>
      <c r="G3" s="23"/>
    </row>
    <row r="4" spans="1:14">
      <c r="A4" s="2" t="s">
        <v>23</v>
      </c>
      <c r="B4" s="79">
        <v>8.74</v>
      </c>
      <c r="C4" s="79">
        <v>9.39</v>
      </c>
      <c r="D4" s="79">
        <v>8.02</v>
      </c>
      <c r="E4" s="79">
        <v>5.8</v>
      </c>
      <c r="F4" s="79">
        <v>8.81</v>
      </c>
      <c r="G4" s="23"/>
    </row>
    <row r="5" spans="1:14">
      <c r="A5" s="39" t="s">
        <v>153</v>
      </c>
      <c r="B5" s="2">
        <v>9.7899999999999991</v>
      </c>
      <c r="C5" s="2">
        <v>10.23</v>
      </c>
      <c r="D5" s="2">
        <v>8.91</v>
      </c>
      <c r="E5" s="2">
        <v>6.88</v>
      </c>
      <c r="F5" s="2">
        <v>9.69</v>
      </c>
      <c r="G5" s="23"/>
      <c r="H5" s="23"/>
    </row>
    <row r="6" spans="1:14">
      <c r="C6" s="23"/>
      <c r="D6" s="23"/>
      <c r="E6" s="23"/>
      <c r="F6" s="23"/>
      <c r="G6" s="23"/>
      <c r="H6" s="23"/>
    </row>
    <row r="7" spans="1:14">
      <c r="C7" s="23"/>
      <c r="D7" s="23"/>
      <c r="E7" s="23"/>
      <c r="F7" s="23"/>
      <c r="G7" s="23"/>
      <c r="H7" s="23"/>
    </row>
    <row r="8" spans="1:14">
      <c r="C8" s="23"/>
      <c r="D8" s="23"/>
      <c r="E8" s="23"/>
      <c r="F8" s="23"/>
      <c r="G8" s="23"/>
      <c r="H8" s="23"/>
    </row>
    <row r="9" spans="1:14">
      <c r="C9" s="23"/>
      <c r="D9" s="23"/>
      <c r="E9" s="23"/>
      <c r="F9" s="23"/>
      <c r="G9" s="23"/>
      <c r="H9" s="23"/>
    </row>
    <row r="10" spans="1:14">
      <c r="C10" s="23"/>
      <c r="D10" s="23"/>
      <c r="E10" s="23"/>
      <c r="F10" s="23"/>
      <c r="G10" s="23"/>
      <c r="H10" s="23"/>
    </row>
    <row r="11" spans="1:14">
      <c r="G11" s="23"/>
      <c r="H11" s="23"/>
    </row>
    <row r="12" spans="1:14">
      <c r="G12" s="23"/>
      <c r="H12" s="23"/>
      <c r="N12" s="36"/>
    </row>
    <row r="13" spans="1:14">
      <c r="G13" s="23"/>
      <c r="H13" s="23"/>
    </row>
  </sheetData>
  <pageMargins left="0.25" right="0.25" top="0.75" bottom="0.75" header="0.3" footer="0.3"/>
  <pageSetup paperSize="9" scale="9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E8"/>
  <sheetViews>
    <sheetView zoomScaleNormal="100" workbookViewId="0">
      <selection activeCell="B19" sqref="B19"/>
    </sheetView>
  </sheetViews>
  <sheetFormatPr defaultColWidth="8.75" defaultRowHeight="12.75"/>
  <cols>
    <col min="1" max="1" width="8.75" style="25"/>
    <col min="2" max="2" width="15.5" style="25" customWidth="1"/>
    <col min="3" max="3" width="18.375" style="25" customWidth="1"/>
    <col min="4" max="4" width="16.625" style="25" customWidth="1"/>
    <col min="5" max="16384" width="8.75" style="25"/>
  </cols>
  <sheetData>
    <row r="1" spans="1:5">
      <c r="A1" s="25" t="s">
        <v>252</v>
      </c>
    </row>
    <row r="3" spans="1:5" ht="51">
      <c r="A3" s="2" t="s">
        <v>0</v>
      </c>
      <c r="B3" s="34" t="s">
        <v>103</v>
      </c>
      <c r="C3" s="34" t="s">
        <v>253</v>
      </c>
      <c r="D3" s="34" t="s">
        <v>254</v>
      </c>
      <c r="E3" s="34" t="s">
        <v>20</v>
      </c>
    </row>
    <row r="4" spans="1:5">
      <c r="A4" s="2" t="s">
        <v>27</v>
      </c>
      <c r="B4" s="2">
        <v>7.82</v>
      </c>
      <c r="C4" s="2">
        <v>8.89</v>
      </c>
      <c r="D4" s="2">
        <v>8.41</v>
      </c>
      <c r="E4" s="2">
        <v>8.67</v>
      </c>
    </row>
    <row r="5" spans="1:5">
      <c r="A5" s="2" t="s">
        <v>50</v>
      </c>
      <c r="B5" s="2">
        <v>7.96</v>
      </c>
      <c r="C5" s="2">
        <v>8.9700000000000006</v>
      </c>
      <c r="D5" s="2">
        <v>8.49</v>
      </c>
      <c r="E5" s="2">
        <v>8.77</v>
      </c>
    </row>
    <row r="6" spans="1:5">
      <c r="A6" s="2" t="s">
        <v>73</v>
      </c>
      <c r="B6" s="2">
        <v>8.42</v>
      </c>
      <c r="C6" s="2">
        <v>9.41</v>
      </c>
      <c r="D6" s="2">
        <v>9.01</v>
      </c>
      <c r="E6" s="2">
        <v>9.2200000000000006</v>
      </c>
    </row>
    <row r="7" spans="1:5">
      <c r="A7" s="2" t="s">
        <v>96</v>
      </c>
      <c r="B7" s="2">
        <v>8.4600000000000009</v>
      </c>
      <c r="C7" s="2">
        <v>9.17</v>
      </c>
      <c r="D7" s="2">
        <v>8.83</v>
      </c>
      <c r="E7" s="2">
        <v>9.02</v>
      </c>
    </row>
    <row r="8" spans="1:5">
      <c r="A8" s="2" t="s">
        <v>118</v>
      </c>
      <c r="B8" s="2">
        <v>8.51</v>
      </c>
      <c r="C8" s="2">
        <v>9.39</v>
      </c>
      <c r="D8" s="2">
        <v>8.9499999999999993</v>
      </c>
      <c r="E8" s="2">
        <v>9.1999999999999993</v>
      </c>
    </row>
  </sheetData>
  <pageMargins left="0.25" right="0.25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38"/>
  <sheetViews>
    <sheetView zoomScaleNormal="100" workbookViewId="0">
      <selection activeCell="B19" sqref="B19"/>
    </sheetView>
  </sheetViews>
  <sheetFormatPr defaultColWidth="8.75" defaultRowHeight="12.75"/>
  <cols>
    <col min="1" max="1" width="24.25" style="25" customWidth="1"/>
    <col min="2" max="2" width="17.75" style="25" customWidth="1"/>
    <col min="3" max="3" width="17.25" style="25" customWidth="1"/>
    <col min="4" max="4" width="15.875" style="25" customWidth="1"/>
    <col min="5" max="5" width="9.875" style="25" bestFit="1" customWidth="1"/>
    <col min="6" max="6" width="16.375" style="25" customWidth="1"/>
    <col min="7" max="16384" width="8.75" style="25"/>
  </cols>
  <sheetData>
    <row r="1" spans="1:9">
      <c r="A1" s="23" t="s">
        <v>270</v>
      </c>
      <c r="B1" s="13"/>
    </row>
    <row r="2" spans="1:9">
      <c r="C2" s="66"/>
      <c r="H2" s="59"/>
      <c r="I2" s="59"/>
    </row>
    <row r="3" spans="1:9">
      <c r="A3" s="2"/>
      <c r="B3" s="86" t="s">
        <v>212</v>
      </c>
      <c r="C3" s="66"/>
      <c r="H3" s="59"/>
      <c r="I3" s="59"/>
    </row>
    <row r="4" spans="1:9">
      <c r="A4" s="79" t="s">
        <v>126</v>
      </c>
      <c r="B4" s="87">
        <v>7.41</v>
      </c>
      <c r="C4" s="66"/>
      <c r="H4" s="59"/>
      <c r="I4" s="59"/>
    </row>
    <row r="5" spans="1:9">
      <c r="A5" s="2" t="s">
        <v>133</v>
      </c>
      <c r="B5" s="85" t="s">
        <v>213</v>
      </c>
      <c r="C5" s="66"/>
      <c r="H5" s="59"/>
      <c r="I5" s="59"/>
    </row>
    <row r="6" spans="1:9">
      <c r="A6" s="2" t="s">
        <v>134</v>
      </c>
      <c r="B6" s="85" t="s">
        <v>214</v>
      </c>
      <c r="C6" s="66"/>
      <c r="H6" s="59"/>
      <c r="I6" s="59"/>
    </row>
    <row r="7" spans="1:9">
      <c r="A7" s="2" t="s">
        <v>67</v>
      </c>
      <c r="B7" s="85" t="s">
        <v>215</v>
      </c>
      <c r="C7" s="66"/>
    </row>
    <row r="8" spans="1:9">
      <c r="A8" s="2" t="s">
        <v>68</v>
      </c>
      <c r="B8" s="85" t="s">
        <v>216</v>
      </c>
      <c r="C8" s="66"/>
    </row>
    <row r="9" spans="1:9">
      <c r="A9" s="2" t="s">
        <v>69</v>
      </c>
      <c r="B9" s="85" t="s">
        <v>217</v>
      </c>
      <c r="C9" s="66"/>
    </row>
    <row r="10" spans="1:9">
      <c r="A10" s="2" t="s">
        <v>139</v>
      </c>
      <c r="B10" s="85" t="s">
        <v>218</v>
      </c>
      <c r="C10" s="66"/>
    </row>
    <row r="11" spans="1:9">
      <c r="A11" s="2" t="s">
        <v>70</v>
      </c>
      <c r="B11" s="85" t="s">
        <v>219</v>
      </c>
      <c r="C11" s="66"/>
    </row>
    <row r="12" spans="1:9">
      <c r="A12" s="2" t="s">
        <v>140</v>
      </c>
      <c r="B12" s="85" t="s">
        <v>220</v>
      </c>
      <c r="C12" s="66"/>
    </row>
    <row r="13" spans="1:9">
      <c r="A13" s="2" t="s">
        <v>141</v>
      </c>
      <c r="B13" s="85" t="s">
        <v>219</v>
      </c>
      <c r="C13" s="66"/>
    </row>
    <row r="14" spans="1:9">
      <c r="A14" s="2" t="s">
        <v>142</v>
      </c>
      <c r="B14" s="85" t="s">
        <v>221</v>
      </c>
      <c r="C14" s="66"/>
    </row>
    <row r="15" spans="1:9">
      <c r="A15" s="2" t="s">
        <v>210</v>
      </c>
      <c r="B15" s="85" t="s">
        <v>222</v>
      </c>
      <c r="C15" s="66"/>
    </row>
    <row r="16" spans="1:9">
      <c r="A16" s="23"/>
      <c r="C16" s="66"/>
    </row>
    <row r="17" spans="1:6">
      <c r="A17" s="23"/>
      <c r="C17" s="66"/>
    </row>
    <row r="18" spans="1:6">
      <c r="A18" s="23"/>
      <c r="C18" s="66"/>
    </row>
    <row r="19" spans="1:6">
      <c r="A19" s="23"/>
      <c r="C19" s="66"/>
      <c r="F19" s="23"/>
    </row>
    <row r="20" spans="1:6">
      <c r="A20" s="23"/>
      <c r="C20" s="23"/>
      <c r="E20" s="6"/>
      <c r="F20" s="23"/>
    </row>
    <row r="21" spans="1:6">
      <c r="A21" s="23"/>
    </row>
    <row r="22" spans="1:6">
      <c r="A22" s="23"/>
    </row>
    <row r="23" spans="1:6">
      <c r="A23" s="23"/>
    </row>
    <row r="24" spans="1:6">
      <c r="A24" s="23"/>
    </row>
    <row r="25" spans="1:6">
      <c r="A25" s="23"/>
    </row>
    <row r="26" spans="1:6">
      <c r="A26" s="23"/>
    </row>
    <row r="27" spans="1:6">
      <c r="A27" s="23"/>
    </row>
    <row r="28" spans="1:6">
      <c r="A28" s="23"/>
    </row>
    <row r="29" spans="1:6">
      <c r="A29" s="23"/>
    </row>
    <row r="30" spans="1:6">
      <c r="A30" s="23"/>
    </row>
    <row r="31" spans="1:6">
      <c r="A31" s="23"/>
    </row>
    <row r="32" spans="1:6">
      <c r="A32" s="23"/>
    </row>
    <row r="33" spans="1:1">
      <c r="A33" s="23"/>
    </row>
    <row r="34" spans="1:1">
      <c r="A34" s="23"/>
    </row>
    <row r="35" spans="1:1">
      <c r="A35" s="23"/>
    </row>
    <row r="36" spans="1:1">
      <c r="A36" s="23"/>
    </row>
    <row r="37" spans="1:1">
      <c r="A37" s="23"/>
    </row>
    <row r="38" spans="1:1">
      <c r="A38" s="23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15"/>
  <sheetViews>
    <sheetView zoomScaleNormal="100" workbookViewId="0">
      <selection activeCell="B19" sqref="B19"/>
    </sheetView>
  </sheetViews>
  <sheetFormatPr defaultColWidth="8.75" defaultRowHeight="12.75"/>
  <cols>
    <col min="1" max="1" width="17.375" style="25" customWidth="1"/>
    <col min="2" max="2" width="18" style="25" customWidth="1"/>
    <col min="3" max="10" width="8.75" style="25"/>
    <col min="11" max="11" width="23.625" style="25" customWidth="1"/>
    <col min="12" max="16384" width="8.75" style="25"/>
  </cols>
  <sheetData>
    <row r="1" spans="1:2">
      <c r="A1" s="25" t="s">
        <v>255</v>
      </c>
    </row>
    <row r="3" spans="1:2">
      <c r="A3" s="72"/>
      <c r="B3" s="2" t="s">
        <v>212</v>
      </c>
    </row>
    <row r="4" spans="1:2">
      <c r="A4" s="2" t="s">
        <v>223</v>
      </c>
      <c r="B4" s="2">
        <v>5.98</v>
      </c>
    </row>
    <row r="5" spans="1:2">
      <c r="A5" s="2" t="s">
        <v>69</v>
      </c>
      <c r="B5" s="2">
        <v>6.2</v>
      </c>
    </row>
    <row r="6" spans="1:2">
      <c r="A6" s="2" t="s">
        <v>139</v>
      </c>
      <c r="B6" s="2">
        <v>6.43</v>
      </c>
    </row>
    <row r="7" spans="1:2">
      <c r="A7" s="2" t="s">
        <v>67</v>
      </c>
      <c r="B7" s="2">
        <v>6.83</v>
      </c>
    </row>
    <row r="8" spans="1:2">
      <c r="A8" s="2" t="s">
        <v>68</v>
      </c>
      <c r="B8" s="2">
        <v>7.26</v>
      </c>
    </row>
    <row r="9" spans="1:2">
      <c r="A9" s="2" t="s">
        <v>133</v>
      </c>
      <c r="B9" s="2">
        <v>7.27</v>
      </c>
    </row>
    <row r="10" spans="1:2">
      <c r="A10" s="2" t="s">
        <v>70</v>
      </c>
      <c r="B10" s="2">
        <v>7.28</v>
      </c>
    </row>
    <row r="11" spans="1:2">
      <c r="A11" s="2" t="s">
        <v>141</v>
      </c>
      <c r="B11" s="2">
        <v>7.28</v>
      </c>
    </row>
    <row r="12" spans="1:2">
      <c r="A12" s="2" t="s">
        <v>140</v>
      </c>
      <c r="B12" s="2">
        <v>7.33</v>
      </c>
    </row>
    <row r="13" spans="1:2">
      <c r="A13" s="2" t="s">
        <v>126</v>
      </c>
      <c r="B13" s="2">
        <v>7.41</v>
      </c>
    </row>
    <row r="14" spans="1:2">
      <c r="A14" s="2" t="s">
        <v>142</v>
      </c>
      <c r="B14" s="2">
        <v>7.45</v>
      </c>
    </row>
    <row r="15" spans="1:2">
      <c r="A15" s="2" t="s">
        <v>210</v>
      </c>
      <c r="B15" s="2">
        <v>7.25</v>
      </c>
    </row>
  </sheetData>
  <sortState ref="A40:B50">
    <sortCondition ref="B40:B50"/>
  </sortState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7"/>
  <sheetViews>
    <sheetView zoomScaleNormal="100" workbookViewId="0">
      <selection activeCell="B19" sqref="B19"/>
    </sheetView>
  </sheetViews>
  <sheetFormatPr defaultColWidth="8.75" defaultRowHeight="12.75"/>
  <cols>
    <col min="1" max="4" width="8.75" style="5"/>
    <col min="5" max="5" width="12" style="5" bestFit="1" customWidth="1"/>
    <col min="6" max="16384" width="8.75" style="5"/>
  </cols>
  <sheetData>
    <row r="1" spans="1:8">
      <c r="A1" s="25" t="s">
        <v>228</v>
      </c>
    </row>
    <row r="3" spans="1:8">
      <c r="A3" s="2"/>
      <c r="B3" s="2" t="s">
        <v>16</v>
      </c>
    </row>
    <row r="4" spans="1:8">
      <c r="A4" s="15" t="s">
        <v>86</v>
      </c>
      <c r="B4" s="11">
        <v>154365.84</v>
      </c>
    </row>
    <row r="5" spans="1:8">
      <c r="A5" s="15" t="s">
        <v>87</v>
      </c>
      <c r="B5" s="11">
        <v>158772.49</v>
      </c>
    </row>
    <row r="6" spans="1:8">
      <c r="A6" s="15" t="s">
        <v>88</v>
      </c>
      <c r="B6" s="11">
        <v>163485.60999999999</v>
      </c>
      <c r="H6" s="25"/>
    </row>
    <row r="7" spans="1:8">
      <c r="A7" s="15" t="s">
        <v>89</v>
      </c>
      <c r="B7" s="11">
        <v>170320.08</v>
      </c>
    </row>
    <row r="8" spans="1:8">
      <c r="A8" s="15" t="s">
        <v>90</v>
      </c>
      <c r="B8" s="1">
        <v>179872.18</v>
      </c>
    </row>
    <row r="9" spans="1:8">
      <c r="A9" s="15" t="s">
        <v>91</v>
      </c>
      <c r="B9" s="1">
        <v>187972.75</v>
      </c>
    </row>
    <row r="10" spans="1:8">
      <c r="A10" s="15" t="s">
        <v>92</v>
      </c>
      <c r="B10" s="1">
        <v>195924</v>
      </c>
    </row>
    <row r="11" spans="1:8">
      <c r="A11" s="15" t="s">
        <v>93</v>
      </c>
      <c r="B11" s="1">
        <v>200021.95</v>
      </c>
    </row>
    <row r="12" spans="1:8">
      <c r="A12" s="15" t="s">
        <v>94</v>
      </c>
      <c r="B12" s="1">
        <v>206802.38</v>
      </c>
      <c r="D12" s="25"/>
    </row>
    <row r="13" spans="1:8" s="25" customFormat="1">
      <c r="A13" s="9">
        <v>41061</v>
      </c>
      <c r="B13" s="1">
        <v>205331.88</v>
      </c>
    </row>
    <row r="14" spans="1:8">
      <c r="A14" s="15" t="s">
        <v>225</v>
      </c>
      <c r="B14" s="11">
        <v>192002.95</v>
      </c>
    </row>
    <row r="15" spans="1:8">
      <c r="A15" s="31"/>
      <c r="B15" s="10"/>
      <c r="C15" s="8"/>
    </row>
    <row r="17" spans="1:3">
      <c r="A17" s="31"/>
      <c r="B17" s="10"/>
      <c r="C17" s="8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H35"/>
  <sheetViews>
    <sheetView zoomScaleNormal="100" workbookViewId="0">
      <selection activeCell="B19" sqref="B19"/>
    </sheetView>
  </sheetViews>
  <sheetFormatPr defaultColWidth="9" defaultRowHeight="14.25"/>
  <cols>
    <col min="1" max="1" width="48.5" style="29" customWidth="1"/>
    <col min="2" max="2" width="6.625" style="29" bestFit="1" customWidth="1"/>
    <col min="3" max="16384" width="9" style="29"/>
  </cols>
  <sheetData>
    <row r="1" spans="1:8">
      <c r="A1" s="91" t="s">
        <v>256</v>
      </c>
    </row>
    <row r="3" spans="1:8" ht="15">
      <c r="A3" s="77"/>
      <c r="B3" s="88" t="s">
        <v>153</v>
      </c>
      <c r="E3" s="89"/>
    </row>
    <row r="4" spans="1:8">
      <c r="A4" s="78" t="s">
        <v>48</v>
      </c>
      <c r="B4" s="76">
        <v>5.96</v>
      </c>
      <c r="E4" s="90"/>
    </row>
    <row r="5" spans="1:8">
      <c r="A5" s="78" t="s">
        <v>8</v>
      </c>
      <c r="B5" s="76">
        <v>6.47</v>
      </c>
    </row>
    <row r="6" spans="1:8">
      <c r="A6" s="78" t="s">
        <v>14</v>
      </c>
      <c r="B6" s="76">
        <v>6.9</v>
      </c>
      <c r="H6" s="77"/>
    </row>
    <row r="7" spans="1:8">
      <c r="A7" s="78" t="s">
        <v>12</v>
      </c>
      <c r="B7" s="76">
        <v>7.45</v>
      </c>
    </row>
    <row r="8" spans="1:8">
      <c r="A8" s="78" t="s">
        <v>7</v>
      </c>
      <c r="B8" s="76">
        <v>7.5</v>
      </c>
    </row>
    <row r="9" spans="1:8">
      <c r="A9" s="78" t="s">
        <v>116</v>
      </c>
      <c r="B9" s="76">
        <v>7.82</v>
      </c>
    </row>
    <row r="10" spans="1:8">
      <c r="A10" s="78" t="s">
        <v>11</v>
      </c>
      <c r="B10" s="76">
        <v>7.85</v>
      </c>
    </row>
    <row r="11" spans="1:8">
      <c r="A11" s="78" t="s">
        <v>10</v>
      </c>
      <c r="B11" s="76">
        <v>7.86</v>
      </c>
    </row>
    <row r="12" spans="1:8">
      <c r="A12" s="78" t="s">
        <v>13</v>
      </c>
      <c r="B12" s="76">
        <v>7.88</v>
      </c>
    </row>
    <row r="13" spans="1:8">
      <c r="A13" s="75" t="s">
        <v>117</v>
      </c>
      <c r="B13" s="76">
        <v>8.0399999999999991</v>
      </c>
    </row>
    <row r="14" spans="1:8">
      <c r="A14" s="78" t="s">
        <v>108</v>
      </c>
      <c r="B14" s="76">
        <v>8.4499999999999993</v>
      </c>
    </row>
    <row r="15" spans="1:8">
      <c r="A15" s="78" t="s">
        <v>114</v>
      </c>
      <c r="B15" s="76">
        <v>8.58</v>
      </c>
    </row>
    <row r="16" spans="1:8">
      <c r="A16" s="78" t="s">
        <v>4</v>
      </c>
      <c r="B16" s="76">
        <v>8.64</v>
      </c>
    </row>
    <row r="17" spans="1:2">
      <c r="A17" s="78" t="s">
        <v>106</v>
      </c>
      <c r="B17" s="76">
        <v>8.74</v>
      </c>
    </row>
    <row r="18" spans="1:2">
      <c r="A18" s="78" t="s">
        <v>112</v>
      </c>
      <c r="B18" s="76">
        <v>9.0500000000000007</v>
      </c>
    </row>
    <row r="19" spans="1:2">
      <c r="A19" s="78" t="s">
        <v>105</v>
      </c>
      <c r="B19" s="76">
        <v>9.06</v>
      </c>
    </row>
    <row r="20" spans="1:2">
      <c r="A20" s="78" t="s">
        <v>208</v>
      </c>
      <c r="B20" s="76">
        <v>9.19</v>
      </c>
    </row>
    <row r="21" spans="1:2">
      <c r="A21" s="78" t="s">
        <v>110</v>
      </c>
      <c r="B21" s="76">
        <v>9.5399999999999991</v>
      </c>
    </row>
    <row r="22" spans="1:2">
      <c r="A22" s="75" t="s">
        <v>209</v>
      </c>
      <c r="B22" s="75">
        <v>9.5399999999999991</v>
      </c>
    </row>
    <row r="23" spans="1:2">
      <c r="A23" s="78" t="s">
        <v>2</v>
      </c>
      <c r="B23" s="76">
        <v>10.19</v>
      </c>
    </row>
    <row r="24" spans="1:2">
      <c r="A24" s="78" t="s">
        <v>5</v>
      </c>
      <c r="B24" s="76">
        <v>10.19</v>
      </c>
    </row>
    <row r="25" spans="1:2">
      <c r="A25" s="78" t="s">
        <v>113</v>
      </c>
      <c r="B25" s="76">
        <v>10.199999999999999</v>
      </c>
    </row>
    <row r="26" spans="1:2">
      <c r="A26" s="78" t="s">
        <v>6</v>
      </c>
      <c r="B26" s="76">
        <v>10.24</v>
      </c>
    </row>
    <row r="27" spans="1:2">
      <c r="A27" s="78" t="s">
        <v>115</v>
      </c>
      <c r="B27" s="76">
        <v>10.61</v>
      </c>
    </row>
    <row r="28" spans="1:2">
      <c r="A28" s="78" t="s">
        <v>107</v>
      </c>
      <c r="B28" s="76">
        <v>10.7</v>
      </c>
    </row>
    <row r="29" spans="1:2">
      <c r="A29" s="78" t="s">
        <v>109</v>
      </c>
      <c r="B29" s="76">
        <v>10.93</v>
      </c>
    </row>
    <row r="30" spans="1:2">
      <c r="A30" s="78" t="s">
        <v>9</v>
      </c>
      <c r="B30" s="76">
        <v>11.13</v>
      </c>
    </row>
    <row r="31" spans="1:2">
      <c r="A31" s="78" t="s">
        <v>47</v>
      </c>
      <c r="B31" s="76">
        <v>12.01</v>
      </c>
    </row>
    <row r="32" spans="1:2">
      <c r="A32" s="78" t="s">
        <v>111</v>
      </c>
      <c r="B32" s="76">
        <v>12.03</v>
      </c>
    </row>
    <row r="33" spans="1:2">
      <c r="A33" s="78" t="s">
        <v>3</v>
      </c>
      <c r="B33" s="76">
        <v>12.85</v>
      </c>
    </row>
    <row r="34" spans="1:2">
      <c r="A34" s="78" t="s">
        <v>85</v>
      </c>
      <c r="B34" s="76">
        <v>13.58</v>
      </c>
    </row>
    <row r="35" spans="1:2">
      <c r="A35" s="75" t="s">
        <v>152</v>
      </c>
      <c r="B35" s="75">
        <v>9.69</v>
      </c>
    </row>
  </sheetData>
  <sortState ref="A4:B34">
    <sortCondition ref="B4:B34"/>
  </sortState>
  <pageMargins left="0.25" right="0.25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C10"/>
  <sheetViews>
    <sheetView zoomScaleNormal="100" workbookViewId="0">
      <selection activeCell="B19" sqref="B19"/>
    </sheetView>
  </sheetViews>
  <sheetFormatPr defaultColWidth="8.75" defaultRowHeight="12.75"/>
  <cols>
    <col min="1" max="1" width="24.75" style="25" customWidth="1"/>
    <col min="2" max="2" width="11.625" style="25" customWidth="1"/>
    <col min="3" max="16384" width="8.75" style="25"/>
  </cols>
  <sheetData>
    <row r="1" spans="1:3">
      <c r="A1" s="25" t="s">
        <v>257</v>
      </c>
    </row>
    <row r="3" spans="1:3">
      <c r="A3" s="16" t="s">
        <v>0</v>
      </c>
      <c r="B3" s="2" t="s">
        <v>121</v>
      </c>
    </row>
    <row r="4" spans="1:3">
      <c r="A4" s="21" t="s">
        <v>26</v>
      </c>
      <c r="B4" s="2">
        <v>0.8</v>
      </c>
      <c r="C4" s="8"/>
    </row>
    <row r="5" spans="1:3">
      <c r="A5" s="21" t="s">
        <v>27</v>
      </c>
      <c r="B5" s="2">
        <v>0.85</v>
      </c>
    </row>
    <row r="6" spans="1:3">
      <c r="A6" s="21" t="s">
        <v>50</v>
      </c>
      <c r="B6" s="2">
        <v>0.86</v>
      </c>
    </row>
    <row r="7" spans="1:3">
      <c r="A7" s="22" t="s">
        <v>73</v>
      </c>
      <c r="B7" s="2">
        <v>0.93</v>
      </c>
    </row>
    <row r="8" spans="1:3">
      <c r="A8" s="22" t="s">
        <v>96</v>
      </c>
      <c r="B8" s="2">
        <v>0.98</v>
      </c>
    </row>
    <row r="9" spans="1:3">
      <c r="A9" s="22" t="s">
        <v>118</v>
      </c>
      <c r="B9" s="2">
        <v>1.07</v>
      </c>
    </row>
    <row r="10" spans="1:3">
      <c r="A10" s="22" t="s">
        <v>153</v>
      </c>
      <c r="B10" s="39">
        <v>1.19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K27"/>
  <sheetViews>
    <sheetView zoomScaleNormal="100" workbookViewId="0">
      <selection activeCell="B19" sqref="B19"/>
    </sheetView>
  </sheetViews>
  <sheetFormatPr defaultColWidth="8.75" defaultRowHeight="12.75"/>
  <cols>
    <col min="1" max="16384" width="8.75" style="5"/>
  </cols>
  <sheetData>
    <row r="1" spans="1:11" s="25" customFormat="1">
      <c r="A1" s="25" t="s">
        <v>258</v>
      </c>
    </row>
    <row r="2" spans="1:11">
      <c r="I2" s="8"/>
      <c r="J2" s="8"/>
    </row>
    <row r="3" spans="1:11">
      <c r="A3" s="2"/>
      <c r="B3" s="18">
        <v>37773</v>
      </c>
      <c r="C3" s="18">
        <v>41426</v>
      </c>
      <c r="D3" s="25"/>
      <c r="I3" s="8"/>
      <c r="J3" s="8"/>
    </row>
    <row r="4" spans="1:11">
      <c r="A4" s="2" t="s">
        <v>31</v>
      </c>
      <c r="B4" s="12">
        <v>1.1000000000000001E-3</v>
      </c>
      <c r="C4" s="12">
        <v>5.9999999999999995E-4</v>
      </c>
      <c r="D4" s="8"/>
      <c r="E4" s="8"/>
      <c r="F4" s="8"/>
      <c r="I4" s="8"/>
      <c r="J4" s="8"/>
    </row>
    <row r="5" spans="1:11">
      <c r="A5" s="2" t="s">
        <v>32</v>
      </c>
      <c r="B5" s="12">
        <v>4.0300000000000002E-2</v>
      </c>
      <c r="C5" s="12">
        <v>2.7099999999999999E-2</v>
      </c>
      <c r="D5" s="8"/>
      <c r="E5" s="8"/>
      <c r="F5" s="8"/>
      <c r="I5" s="8"/>
      <c r="J5" s="8"/>
    </row>
    <row r="6" spans="1:11">
      <c r="A6" s="2" t="s">
        <v>33</v>
      </c>
      <c r="B6" s="12">
        <v>8.8499999999999995E-2</v>
      </c>
      <c r="C6" s="12">
        <v>8.3099999999999993E-2</v>
      </c>
      <c r="D6" s="8"/>
      <c r="E6" s="8"/>
      <c r="F6" s="8"/>
      <c r="H6" s="25"/>
      <c r="I6" s="8"/>
      <c r="J6" s="8"/>
    </row>
    <row r="7" spans="1:11">
      <c r="A7" s="2" t="s">
        <v>34</v>
      </c>
      <c r="B7" s="12">
        <v>0.13089999999999999</v>
      </c>
      <c r="C7" s="12">
        <v>0.1071</v>
      </c>
      <c r="D7" s="8"/>
      <c r="E7" s="25"/>
      <c r="F7" s="8"/>
      <c r="I7" s="8"/>
      <c r="J7" s="8"/>
    </row>
    <row r="8" spans="1:11">
      <c r="A8" s="2" t="s">
        <v>35</v>
      </c>
      <c r="B8" s="12">
        <v>0.1368</v>
      </c>
      <c r="C8" s="12">
        <v>0.1196</v>
      </c>
      <c r="D8" s="8"/>
      <c r="E8" s="8"/>
      <c r="F8" s="8"/>
      <c r="I8" s="8"/>
      <c r="J8" s="8"/>
    </row>
    <row r="9" spans="1:11">
      <c r="A9" s="2" t="s">
        <v>36</v>
      </c>
      <c r="B9" s="12">
        <v>0.16639999999999999</v>
      </c>
      <c r="C9" s="12">
        <v>0.15049999999999999</v>
      </c>
      <c r="D9" s="8"/>
      <c r="E9" s="8"/>
      <c r="F9" s="8"/>
      <c r="I9" s="8"/>
      <c r="J9" s="8"/>
    </row>
    <row r="10" spans="1:11">
      <c r="A10" s="2" t="s">
        <v>37</v>
      </c>
      <c r="B10" s="12">
        <v>0.1706</v>
      </c>
      <c r="C10" s="12">
        <v>0.14899999999999999</v>
      </c>
      <c r="D10" s="8"/>
      <c r="E10" s="8"/>
      <c r="F10" s="8"/>
      <c r="I10" s="8"/>
      <c r="J10" s="8"/>
    </row>
    <row r="11" spans="1:11">
      <c r="A11" s="2" t="s">
        <v>38</v>
      </c>
      <c r="B11" s="12">
        <v>0.1457</v>
      </c>
      <c r="C11" s="12">
        <v>0.15820000000000001</v>
      </c>
      <c r="D11" s="8"/>
      <c r="E11" s="92"/>
      <c r="F11" s="14"/>
      <c r="I11" s="8"/>
      <c r="J11" s="8"/>
    </row>
    <row r="12" spans="1:11">
      <c r="A12" s="2" t="s">
        <v>39</v>
      </c>
      <c r="B12" s="12">
        <v>8.3500000000000005E-2</v>
      </c>
      <c r="C12" s="12">
        <v>0.1215</v>
      </c>
      <c r="D12" s="8"/>
      <c r="E12" s="93"/>
      <c r="F12" s="93"/>
      <c r="I12" s="8"/>
      <c r="J12" s="8"/>
    </row>
    <row r="13" spans="1:11">
      <c r="A13" s="2" t="s">
        <v>40</v>
      </c>
      <c r="B13" s="12">
        <v>2.9700000000000001E-2</v>
      </c>
      <c r="C13" s="12">
        <v>6.3E-2</v>
      </c>
      <c r="D13" s="8"/>
      <c r="E13" s="14"/>
      <c r="F13" s="14"/>
    </row>
    <row r="14" spans="1:11">
      <c r="A14" s="2" t="s">
        <v>41</v>
      </c>
      <c r="B14" s="12">
        <v>6.3E-3</v>
      </c>
      <c r="C14" s="12">
        <v>2.0400000000000001E-2</v>
      </c>
      <c r="D14" s="8"/>
      <c r="E14" s="8"/>
      <c r="F14" s="8"/>
    </row>
    <row r="15" spans="1:11">
      <c r="A15" s="2" t="s">
        <v>45</v>
      </c>
      <c r="B15" s="12">
        <v>1</v>
      </c>
      <c r="C15" s="57">
        <v>1</v>
      </c>
      <c r="D15" s="8"/>
      <c r="E15" s="8"/>
      <c r="F15" s="8"/>
    </row>
    <row r="16" spans="1:11">
      <c r="J16" s="8"/>
      <c r="K16" s="8"/>
    </row>
    <row r="17" spans="10:11">
      <c r="J17" s="8"/>
      <c r="K17" s="8"/>
    </row>
    <row r="18" spans="10:11">
      <c r="J18" s="8"/>
      <c r="K18" s="8"/>
    </row>
    <row r="19" spans="10:11">
      <c r="J19" s="8"/>
      <c r="K19" s="8"/>
    </row>
    <row r="20" spans="10:11">
      <c r="J20" s="8"/>
      <c r="K20" s="8"/>
    </row>
    <row r="21" spans="10:11">
      <c r="J21" s="8"/>
      <c r="K21" s="8"/>
    </row>
    <row r="22" spans="10:11">
      <c r="J22" s="8"/>
      <c r="K22" s="8"/>
    </row>
    <row r="23" spans="10:11">
      <c r="J23" s="8"/>
      <c r="K23" s="8"/>
    </row>
    <row r="24" spans="10:11">
      <c r="J24" s="8"/>
      <c r="K24" s="8"/>
    </row>
    <row r="25" spans="10:11">
      <c r="J25" s="8"/>
      <c r="K25" s="8"/>
    </row>
    <row r="26" spans="10:11">
      <c r="J26" s="8"/>
      <c r="K26" s="8"/>
    </row>
    <row r="27" spans="10:11">
      <c r="J27" s="8"/>
      <c r="K27" s="8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H13"/>
  <sheetViews>
    <sheetView zoomScaleNormal="100" workbookViewId="0">
      <selection activeCell="B19" sqref="B19"/>
    </sheetView>
  </sheetViews>
  <sheetFormatPr defaultColWidth="8.75" defaultRowHeight="12.75"/>
  <cols>
    <col min="1" max="16384" width="8.75" style="5"/>
  </cols>
  <sheetData>
    <row r="1" spans="1:8" s="25" customFormat="1">
      <c r="A1" s="25" t="s">
        <v>259</v>
      </c>
    </row>
    <row r="3" spans="1:8">
      <c r="A3" s="2" t="s">
        <v>0</v>
      </c>
      <c r="B3" s="2" t="s">
        <v>17</v>
      </c>
    </row>
    <row r="4" spans="1:8">
      <c r="A4" s="2" t="s">
        <v>23</v>
      </c>
      <c r="B4" s="2">
        <v>60.37</v>
      </c>
    </row>
    <row r="5" spans="1:8">
      <c r="A5" s="2" t="s">
        <v>24</v>
      </c>
      <c r="B5" s="2">
        <v>60.19</v>
      </c>
    </row>
    <row r="6" spans="1:8">
      <c r="A6" s="2" t="s">
        <v>25</v>
      </c>
      <c r="B6" s="2">
        <v>59.97</v>
      </c>
      <c r="H6" s="25"/>
    </row>
    <row r="7" spans="1:8">
      <c r="A7" s="2" t="s">
        <v>26</v>
      </c>
      <c r="B7" s="2">
        <v>60.08</v>
      </c>
    </row>
    <row r="8" spans="1:8">
      <c r="A8" s="2" t="s">
        <v>27</v>
      </c>
      <c r="B8" s="2">
        <v>60.58</v>
      </c>
      <c r="D8" s="25"/>
    </row>
    <row r="9" spans="1:8">
      <c r="A9" s="4" t="s">
        <v>50</v>
      </c>
      <c r="B9" s="2">
        <v>60.63</v>
      </c>
    </row>
    <row r="10" spans="1:8">
      <c r="A10" s="4" t="s">
        <v>73</v>
      </c>
      <c r="B10" s="2">
        <v>60.81</v>
      </c>
    </row>
    <row r="11" spans="1:8">
      <c r="A11" s="4" t="s">
        <v>96</v>
      </c>
      <c r="B11" s="2">
        <v>61.19</v>
      </c>
    </row>
    <row r="12" spans="1:8" s="25" customFormat="1">
      <c r="A12" s="2" t="s">
        <v>118</v>
      </c>
      <c r="B12" s="2">
        <v>61.33</v>
      </c>
    </row>
    <row r="13" spans="1:8">
      <c r="A13" s="39" t="s">
        <v>153</v>
      </c>
      <c r="B13" s="39">
        <v>61.3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dimension ref="A1:Q22"/>
  <sheetViews>
    <sheetView zoomScaleNormal="100" workbookViewId="0">
      <selection activeCell="B19" sqref="B19"/>
    </sheetView>
  </sheetViews>
  <sheetFormatPr defaultColWidth="8.75" defaultRowHeight="12.75"/>
  <cols>
    <col min="1" max="11" width="8.75" style="5"/>
    <col min="12" max="12" width="24.25" style="5" customWidth="1"/>
    <col min="13" max="13" width="10.375" style="5" bestFit="1" customWidth="1"/>
    <col min="14" max="14" width="10.25" style="5" bestFit="1" customWidth="1"/>
    <col min="15" max="15" width="8.875" style="5" bestFit="1" customWidth="1"/>
    <col min="16" max="16" width="8" style="5" bestFit="1" customWidth="1"/>
    <col min="17" max="17" width="10.25" style="5" bestFit="1" customWidth="1"/>
    <col min="18" max="16384" width="8.75" style="5"/>
  </cols>
  <sheetData>
    <row r="1" spans="1:17">
      <c r="A1" s="25" t="s">
        <v>260</v>
      </c>
    </row>
    <row r="2" spans="1:17">
      <c r="A2" s="25" t="s">
        <v>261</v>
      </c>
    </row>
    <row r="3" spans="1:17">
      <c r="A3" s="25" t="s">
        <v>262</v>
      </c>
    </row>
    <row r="4" spans="1:17">
      <c r="A4" s="25" t="s">
        <v>263</v>
      </c>
    </row>
    <row r="6" spans="1:17">
      <c r="A6" s="2" t="s">
        <v>0</v>
      </c>
      <c r="B6" s="2" t="s">
        <v>42</v>
      </c>
      <c r="C6" s="2" t="s">
        <v>43</v>
      </c>
      <c r="D6" s="2" t="s">
        <v>30</v>
      </c>
      <c r="E6" s="2" t="s">
        <v>44</v>
      </c>
      <c r="F6" s="2" t="s">
        <v>45</v>
      </c>
      <c r="H6" s="25"/>
    </row>
    <row r="7" spans="1:17" s="95" customFormat="1">
      <c r="A7" s="94">
        <v>37773</v>
      </c>
      <c r="B7" s="20">
        <v>0.82730000000000004</v>
      </c>
      <c r="C7" s="20">
        <v>0.1308</v>
      </c>
      <c r="D7" s="20">
        <v>3.4599999999999999E-2</v>
      </c>
      <c r="E7" s="20">
        <v>7.3000000000000001E-3</v>
      </c>
      <c r="F7" s="20">
        <v>1</v>
      </c>
      <c r="M7" s="96"/>
      <c r="N7" s="96"/>
      <c r="O7" s="96"/>
      <c r="P7" s="96"/>
      <c r="Q7" s="96"/>
    </row>
    <row r="8" spans="1:17">
      <c r="A8" s="18">
        <v>38139</v>
      </c>
      <c r="B8" s="12">
        <v>0.82320000000000004</v>
      </c>
      <c r="C8" s="12">
        <v>0.13639999999999999</v>
      </c>
      <c r="D8" s="12">
        <v>3.2000000000000001E-2</v>
      </c>
      <c r="E8" s="12">
        <v>8.3999999999999995E-3</v>
      </c>
      <c r="F8" s="12">
        <v>1</v>
      </c>
      <c r="M8" s="6"/>
      <c r="N8" s="6"/>
      <c r="O8" s="6"/>
      <c r="P8" s="6"/>
      <c r="Q8" s="6"/>
    </row>
    <row r="9" spans="1:17">
      <c r="A9" s="18">
        <v>38504</v>
      </c>
      <c r="B9" s="12">
        <v>0.81669999999999998</v>
      </c>
      <c r="C9" s="12">
        <v>0.14019999999999999</v>
      </c>
      <c r="D9" s="12">
        <v>3.4500000000000003E-2</v>
      </c>
      <c r="E9" s="12">
        <v>8.6E-3</v>
      </c>
      <c r="F9" s="12">
        <v>1</v>
      </c>
      <c r="M9" s="6"/>
      <c r="N9" s="6"/>
      <c r="O9" s="6"/>
      <c r="P9" s="6"/>
      <c r="Q9" s="6"/>
    </row>
    <row r="10" spans="1:17">
      <c r="A10" s="18">
        <v>38869</v>
      </c>
      <c r="B10" s="12">
        <v>0.8145</v>
      </c>
      <c r="C10" s="12">
        <v>0.14349999999999999</v>
      </c>
      <c r="D10" s="12">
        <v>3.3099999999999997E-2</v>
      </c>
      <c r="E10" s="12">
        <v>8.8999999999999999E-3</v>
      </c>
      <c r="F10" s="12">
        <v>1</v>
      </c>
      <c r="L10" s="8"/>
      <c r="M10" s="6"/>
      <c r="N10" s="6"/>
      <c r="O10" s="6"/>
      <c r="P10" s="6"/>
      <c r="Q10" s="6"/>
    </row>
    <row r="11" spans="1:17">
      <c r="A11" s="18">
        <v>39234</v>
      </c>
      <c r="B11" s="12">
        <v>0.80910000000000004</v>
      </c>
      <c r="C11" s="12">
        <v>0.15129999999999999</v>
      </c>
      <c r="D11" s="12">
        <v>3.1899999999999998E-2</v>
      </c>
      <c r="E11" s="12">
        <v>7.7999999999999996E-3</v>
      </c>
      <c r="F11" s="12">
        <v>1</v>
      </c>
      <c r="L11" s="8"/>
      <c r="M11" s="6"/>
      <c r="N11" s="6"/>
      <c r="O11" s="6"/>
      <c r="P11" s="6"/>
      <c r="Q11" s="6"/>
    </row>
    <row r="12" spans="1:17">
      <c r="A12" s="18">
        <v>39600</v>
      </c>
      <c r="B12" s="12">
        <v>0.81289999999999996</v>
      </c>
      <c r="C12" s="12">
        <v>0.1472</v>
      </c>
      <c r="D12" s="12">
        <v>3.2199999999999999E-2</v>
      </c>
      <c r="E12" s="12">
        <v>7.7000000000000002E-3</v>
      </c>
      <c r="F12" s="12">
        <v>1</v>
      </c>
      <c r="H12" s="25"/>
      <c r="L12" s="8"/>
      <c r="M12" s="6"/>
      <c r="N12" s="6"/>
      <c r="O12" s="6"/>
      <c r="P12" s="6"/>
      <c r="Q12" s="6"/>
    </row>
    <row r="13" spans="1:17">
      <c r="A13" s="18">
        <v>39965</v>
      </c>
      <c r="B13" s="12">
        <v>0.81779999999999997</v>
      </c>
      <c r="C13" s="12">
        <v>0.14499999999999999</v>
      </c>
      <c r="D13" s="12">
        <v>3.0300000000000001E-2</v>
      </c>
      <c r="E13" s="12">
        <v>6.8999999999999999E-3</v>
      </c>
      <c r="F13" s="12">
        <v>1</v>
      </c>
      <c r="L13" s="8"/>
      <c r="M13" s="6"/>
      <c r="N13" s="6"/>
      <c r="O13" s="6"/>
      <c r="P13" s="6"/>
      <c r="Q13" s="6"/>
    </row>
    <row r="14" spans="1:17">
      <c r="A14" s="18">
        <v>40330</v>
      </c>
      <c r="B14" s="12">
        <v>0.81210000000000004</v>
      </c>
      <c r="C14" s="12">
        <v>0.14829999999999999</v>
      </c>
      <c r="D14" s="12">
        <v>3.2800000000000003E-2</v>
      </c>
      <c r="E14" s="12">
        <v>6.8999999999999999E-3</v>
      </c>
      <c r="F14" s="12">
        <v>1</v>
      </c>
      <c r="L14" s="8"/>
      <c r="M14" s="6"/>
      <c r="N14" s="6"/>
      <c r="O14" s="6"/>
      <c r="P14" s="6"/>
      <c r="Q14" s="6"/>
    </row>
    <row r="15" spans="1:17">
      <c r="A15" s="18">
        <v>40695</v>
      </c>
      <c r="B15" s="12">
        <v>0.80559999999999998</v>
      </c>
      <c r="C15" s="12">
        <v>0.1575</v>
      </c>
      <c r="D15" s="12">
        <v>2.87E-2</v>
      </c>
      <c r="E15" s="12">
        <v>8.2000000000000007E-3</v>
      </c>
      <c r="F15" s="12">
        <v>1</v>
      </c>
      <c r="M15" s="6"/>
      <c r="N15" s="6"/>
      <c r="O15" s="6"/>
      <c r="P15" s="6"/>
      <c r="Q15" s="6"/>
    </row>
    <row r="16" spans="1:17" s="25" customFormat="1">
      <c r="A16" s="18">
        <v>41061</v>
      </c>
      <c r="B16" s="12">
        <v>0.81669999999999998</v>
      </c>
      <c r="C16" s="12">
        <v>0.1452</v>
      </c>
      <c r="D16" s="12">
        <v>2.98E-2</v>
      </c>
      <c r="E16" s="12">
        <v>8.3000000000000001E-3</v>
      </c>
      <c r="F16" s="12">
        <v>1</v>
      </c>
    </row>
    <row r="17" spans="1:17" s="95" customFormat="1">
      <c r="A17" s="94">
        <v>41426</v>
      </c>
      <c r="B17" s="20">
        <v>0.82340000000000002</v>
      </c>
      <c r="C17" s="20">
        <v>0.13969999999999999</v>
      </c>
      <c r="D17" s="20">
        <v>2.8500000000000001E-2</v>
      </c>
      <c r="E17" s="20">
        <v>8.3999999999999995E-3</v>
      </c>
      <c r="F17" s="20">
        <v>1</v>
      </c>
      <c r="M17" s="97"/>
      <c r="N17" s="97"/>
      <c r="O17" s="97"/>
      <c r="P17" s="97"/>
      <c r="Q17" s="97"/>
    </row>
    <row r="18" spans="1:17">
      <c r="L18" s="8"/>
      <c r="M18" s="8"/>
      <c r="N18" s="8"/>
      <c r="O18" s="8"/>
      <c r="P18" s="8"/>
      <c r="Q18" s="8"/>
    </row>
    <row r="19" spans="1:17">
      <c r="L19" s="8"/>
    </row>
    <row r="20" spans="1:17">
      <c r="L20" s="8"/>
    </row>
    <row r="21" spans="1:17">
      <c r="L21" s="8"/>
    </row>
    <row r="22" spans="1:17">
      <c r="L22" s="8"/>
    </row>
  </sheetData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dimension ref="A1:P16"/>
  <sheetViews>
    <sheetView zoomScaleNormal="100" workbookViewId="0">
      <selection activeCell="B19" sqref="B19"/>
    </sheetView>
  </sheetViews>
  <sheetFormatPr defaultColWidth="8.75" defaultRowHeight="12.75"/>
  <cols>
    <col min="1" max="16384" width="8.75" style="5"/>
  </cols>
  <sheetData>
    <row r="1" spans="1:16">
      <c r="A1" s="25" t="s">
        <v>289</v>
      </c>
    </row>
    <row r="3" spans="1:16">
      <c r="A3" s="2" t="s">
        <v>0</v>
      </c>
      <c r="B3" s="2" t="s">
        <v>56</v>
      </c>
      <c r="C3" s="23"/>
      <c r="D3" s="23"/>
      <c r="E3" s="23"/>
    </row>
    <row r="4" spans="1:16">
      <c r="A4" s="15" t="s">
        <v>86</v>
      </c>
      <c r="B4" s="12">
        <v>2.0199999999999999E-2</v>
      </c>
      <c r="C4" s="14"/>
      <c r="D4" s="14"/>
      <c r="E4" s="14"/>
    </row>
    <row r="5" spans="1:16">
      <c r="A5" s="15" t="s">
        <v>87</v>
      </c>
      <c r="B5" s="12">
        <v>2.06E-2</v>
      </c>
      <c r="C5" s="14"/>
      <c r="D5" s="14"/>
      <c r="E5" s="14"/>
    </row>
    <row r="6" spans="1:16">
      <c r="A6" s="15" t="s">
        <v>88</v>
      </c>
      <c r="B6" s="12">
        <v>2.0500000000000001E-2</v>
      </c>
      <c r="C6" s="14"/>
      <c r="D6" s="14"/>
      <c r="E6" s="14"/>
      <c r="H6" s="25"/>
    </row>
    <row r="7" spans="1:16">
      <c r="A7" s="15" t="s">
        <v>89</v>
      </c>
      <c r="B7" s="12">
        <v>2.12E-2</v>
      </c>
      <c r="C7" s="14"/>
      <c r="D7" s="14"/>
      <c r="E7" s="14"/>
      <c r="G7" s="25"/>
      <c r="L7" s="8"/>
    </row>
    <row r="8" spans="1:16">
      <c r="A8" s="15" t="s">
        <v>90</v>
      </c>
      <c r="B8" s="12">
        <v>2.24E-2</v>
      </c>
      <c r="C8" s="14"/>
      <c r="D8" s="14"/>
      <c r="E8" s="14"/>
      <c r="L8" s="8"/>
    </row>
    <row r="9" spans="1:16">
      <c r="A9" s="15" t="s">
        <v>91</v>
      </c>
      <c r="B9" s="12">
        <v>2.24E-2</v>
      </c>
      <c r="C9" s="14"/>
      <c r="D9" s="14"/>
      <c r="E9" s="14"/>
      <c r="L9" s="8"/>
    </row>
    <row r="10" spans="1:16">
      <c r="A10" s="15" t="s">
        <v>92</v>
      </c>
      <c r="B10" s="12">
        <v>2.1600000000000001E-2</v>
      </c>
      <c r="C10" s="14"/>
      <c r="D10" s="14"/>
      <c r="E10" s="14"/>
      <c r="L10" s="8"/>
    </row>
    <row r="11" spans="1:16">
      <c r="A11" s="15" t="s">
        <v>93</v>
      </c>
      <c r="B11" s="12">
        <v>2.06E-2</v>
      </c>
      <c r="C11" s="14"/>
      <c r="D11" s="14"/>
      <c r="E11" s="14"/>
    </row>
    <row r="12" spans="1:16">
      <c r="A12" s="15" t="s">
        <v>94</v>
      </c>
      <c r="B12" s="12">
        <v>2.1600000000000001E-2</v>
      </c>
      <c r="C12" s="14"/>
      <c r="D12" s="14"/>
      <c r="E12" s="14"/>
    </row>
    <row r="13" spans="1:16" s="25" customFormat="1">
      <c r="A13" s="9">
        <v>41061</v>
      </c>
      <c r="B13" s="12">
        <v>2.24E-2</v>
      </c>
      <c r="C13" s="14"/>
      <c r="D13" s="14"/>
      <c r="E13" s="14"/>
      <c r="M13" s="8"/>
      <c r="N13" s="8"/>
      <c r="O13" s="8"/>
      <c r="P13" s="8"/>
    </row>
    <row r="14" spans="1:16">
      <c r="A14" s="9">
        <v>41426</v>
      </c>
      <c r="B14" s="12">
        <v>2.1499999999999998E-2</v>
      </c>
      <c r="C14" s="14"/>
      <c r="D14" s="14"/>
      <c r="E14" s="14"/>
    </row>
    <row r="16" spans="1:16">
      <c r="B16" s="8"/>
      <c r="C16" s="8"/>
      <c r="D16" s="8"/>
      <c r="E16" s="8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dimension ref="A1:O19"/>
  <sheetViews>
    <sheetView zoomScaleNormal="100" workbookViewId="0">
      <selection activeCell="B19" sqref="B19"/>
    </sheetView>
  </sheetViews>
  <sheetFormatPr defaultColWidth="8.75" defaultRowHeight="12.75"/>
  <cols>
    <col min="1" max="1" width="8.75" style="5"/>
    <col min="2" max="2" width="24.125" style="5" customWidth="1"/>
    <col min="3" max="5" width="8.75" style="84"/>
    <col min="6" max="16384" width="8.75" style="5"/>
  </cols>
  <sheetData>
    <row r="1" spans="1:11">
      <c r="A1" s="25" t="s">
        <v>264</v>
      </c>
    </row>
    <row r="3" spans="1:11">
      <c r="B3" s="2" t="s">
        <v>266</v>
      </c>
    </row>
    <row r="4" spans="1:11">
      <c r="A4" s="99" t="s">
        <v>86</v>
      </c>
      <c r="B4" s="12">
        <v>8.3900000000000002E-2</v>
      </c>
      <c r="C4" s="98"/>
      <c r="D4" s="98"/>
      <c r="E4" s="98"/>
    </row>
    <row r="5" spans="1:11">
      <c r="A5" s="99" t="s">
        <v>87</v>
      </c>
      <c r="B5" s="12">
        <v>8.4599999999999995E-2</v>
      </c>
      <c r="C5" s="98"/>
      <c r="D5" s="98"/>
      <c r="E5" s="98"/>
    </row>
    <row r="6" spans="1:11">
      <c r="A6" s="99" t="s">
        <v>88</v>
      </c>
      <c r="B6" s="12">
        <v>8.6800000000000002E-2</v>
      </c>
      <c r="C6" s="98"/>
      <c r="D6" s="98"/>
      <c r="E6" s="98"/>
      <c r="H6" s="25"/>
    </row>
    <row r="7" spans="1:11">
      <c r="A7" s="99" t="s">
        <v>89</v>
      </c>
      <c r="B7" s="12">
        <v>8.3699999999999997E-2</v>
      </c>
      <c r="C7" s="98"/>
      <c r="D7" s="98"/>
      <c r="E7" s="98"/>
      <c r="G7" s="25"/>
    </row>
    <row r="8" spans="1:11">
      <c r="A8" s="99" t="s">
        <v>90</v>
      </c>
      <c r="B8" s="12">
        <v>8.4699999999999998E-2</v>
      </c>
      <c r="C8" s="98"/>
      <c r="D8" s="98"/>
      <c r="E8" s="98"/>
    </row>
    <row r="9" spans="1:11">
      <c r="A9" s="99" t="s">
        <v>91</v>
      </c>
      <c r="B9" s="12">
        <v>8.2400000000000001E-2</v>
      </c>
      <c r="C9" s="98"/>
      <c r="D9" s="98"/>
      <c r="E9" s="98"/>
    </row>
    <row r="10" spans="1:11">
      <c r="A10" s="99" t="s">
        <v>92</v>
      </c>
      <c r="B10" s="12">
        <v>0.1</v>
      </c>
      <c r="C10" s="98"/>
      <c r="D10" s="98"/>
      <c r="E10" s="98"/>
    </row>
    <row r="11" spans="1:11">
      <c r="A11" s="99" t="s">
        <v>93</v>
      </c>
      <c r="B11" s="12">
        <v>9.4700000000000006E-2</v>
      </c>
      <c r="C11" s="98"/>
      <c r="D11" s="98"/>
      <c r="E11" s="98"/>
    </row>
    <row r="12" spans="1:11">
      <c r="A12" s="99" t="s">
        <v>94</v>
      </c>
      <c r="B12" s="12">
        <v>9.6500000000000002E-2</v>
      </c>
      <c r="C12" s="98"/>
      <c r="D12" s="98"/>
      <c r="E12" s="98"/>
    </row>
    <row r="13" spans="1:11" s="25" customFormat="1">
      <c r="A13" s="99" t="s">
        <v>119</v>
      </c>
      <c r="B13" s="12">
        <v>9.4299999999999995E-2</v>
      </c>
      <c r="C13" s="98"/>
      <c r="D13" s="98"/>
      <c r="E13" s="98"/>
      <c r="K13" s="8"/>
    </row>
    <row r="14" spans="1:11">
      <c r="A14" s="99" t="s">
        <v>144</v>
      </c>
      <c r="B14" s="12">
        <v>9.4899999999999998E-2</v>
      </c>
      <c r="C14" s="98"/>
      <c r="D14" s="98"/>
      <c r="E14" s="98"/>
      <c r="K14" s="8"/>
    </row>
    <row r="15" spans="1:11">
      <c r="B15" s="8"/>
      <c r="C15" s="98"/>
      <c r="D15" s="98"/>
      <c r="E15" s="98"/>
      <c r="K15" s="8"/>
    </row>
    <row r="16" spans="1:11">
      <c r="K16" s="8"/>
    </row>
    <row r="19" spans="11:15">
      <c r="K19" s="25"/>
      <c r="L19" s="8"/>
      <c r="M19" s="8"/>
      <c r="N19" s="8"/>
      <c r="O19" s="8"/>
    </row>
  </sheetData>
  <phoneticPr fontId="3" type="noConversion"/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O26"/>
  <sheetViews>
    <sheetView zoomScaleNormal="100" workbookViewId="0">
      <selection activeCell="G23" sqref="G23"/>
    </sheetView>
  </sheetViews>
  <sheetFormatPr defaultColWidth="8.75" defaultRowHeight="12.75"/>
  <cols>
    <col min="1" max="16384" width="8.75" style="5"/>
  </cols>
  <sheetData>
    <row r="1" spans="1:11">
      <c r="A1" s="25" t="s">
        <v>265</v>
      </c>
    </row>
    <row r="3" spans="1:11">
      <c r="A3" s="2" t="s">
        <v>0</v>
      </c>
      <c r="B3" s="2" t="s">
        <v>55</v>
      </c>
      <c r="C3" s="23"/>
      <c r="D3" s="23"/>
      <c r="E3" s="23"/>
    </row>
    <row r="4" spans="1:11">
      <c r="A4" s="15" t="s">
        <v>86</v>
      </c>
      <c r="B4" s="12">
        <v>7.4099999999999999E-2</v>
      </c>
      <c r="C4" s="14"/>
      <c r="D4" s="14"/>
      <c r="E4" s="14"/>
    </row>
    <row r="5" spans="1:11">
      <c r="A5" s="15" t="s">
        <v>87</v>
      </c>
      <c r="B5" s="12">
        <v>7.2300000000000003E-2</v>
      </c>
      <c r="C5" s="14"/>
      <c r="D5" s="14"/>
      <c r="E5" s="14"/>
    </row>
    <row r="6" spans="1:11">
      <c r="A6" s="15" t="s">
        <v>88</v>
      </c>
      <c r="B6" s="12">
        <v>6.9699999999999998E-2</v>
      </c>
      <c r="C6" s="14"/>
      <c r="D6" s="14"/>
      <c r="E6" s="14"/>
      <c r="H6" s="25"/>
    </row>
    <row r="7" spans="1:11">
      <c r="A7" s="15" t="s">
        <v>89</v>
      </c>
      <c r="B7" s="12">
        <v>6.59E-2</v>
      </c>
      <c r="C7" s="14"/>
      <c r="D7" s="14"/>
      <c r="E7" s="14"/>
    </row>
    <row r="8" spans="1:11">
      <c r="A8" s="15" t="s">
        <v>90</v>
      </c>
      <c r="B8" s="12">
        <v>6.3299999999999995E-2</v>
      </c>
      <c r="C8" s="14"/>
      <c r="D8" s="14"/>
      <c r="E8" s="14"/>
    </row>
    <row r="9" spans="1:11">
      <c r="A9" s="15" t="s">
        <v>91</v>
      </c>
      <c r="B9" s="12">
        <v>5.74E-2</v>
      </c>
      <c r="C9" s="14"/>
      <c r="D9" s="14"/>
      <c r="E9" s="14"/>
    </row>
    <row r="10" spans="1:11">
      <c r="A10" s="15" t="s">
        <v>92</v>
      </c>
      <c r="B10" s="12">
        <v>5.8200000000000002E-2</v>
      </c>
      <c r="C10" s="14"/>
      <c r="D10" s="14"/>
      <c r="E10" s="14"/>
      <c r="H10" s="25"/>
    </row>
    <row r="11" spans="1:11">
      <c r="A11" s="15" t="s">
        <v>93</v>
      </c>
      <c r="B11" s="12">
        <v>5.1999999999999998E-2</v>
      </c>
      <c r="C11" s="14"/>
      <c r="D11" s="14"/>
      <c r="E11" s="14"/>
      <c r="H11" s="8"/>
      <c r="I11" s="8"/>
      <c r="J11" s="8"/>
      <c r="K11" s="8"/>
    </row>
    <row r="12" spans="1:11">
      <c r="A12" s="15" t="s">
        <v>94</v>
      </c>
      <c r="B12" s="12">
        <v>5.0999999999999997E-2</v>
      </c>
      <c r="C12" s="14"/>
      <c r="D12" s="14"/>
      <c r="E12" s="14"/>
    </row>
    <row r="13" spans="1:11" s="25" customFormat="1">
      <c r="A13" s="15" t="s">
        <v>119</v>
      </c>
      <c r="B13" s="12">
        <v>4.4999999999999998E-2</v>
      </c>
      <c r="C13" s="14"/>
      <c r="D13" s="14"/>
      <c r="E13" s="14"/>
    </row>
    <row r="14" spans="1:11">
      <c r="A14" s="15" t="s">
        <v>144</v>
      </c>
      <c r="B14" s="12">
        <v>4.1799999999999997E-2</v>
      </c>
      <c r="C14" s="14"/>
      <c r="D14" s="14"/>
      <c r="E14" s="14"/>
    </row>
    <row r="20" spans="11:15">
      <c r="K20" s="8"/>
    </row>
    <row r="21" spans="11:15">
      <c r="K21" s="8"/>
    </row>
    <row r="22" spans="11:15">
      <c r="K22" s="8"/>
    </row>
    <row r="23" spans="11:15">
      <c r="K23" s="8"/>
    </row>
    <row r="26" spans="11:15">
      <c r="K26" s="25"/>
      <c r="L26" s="8"/>
      <c r="M26" s="8"/>
      <c r="N26" s="8"/>
      <c r="O26" s="8"/>
    </row>
  </sheetData>
  <phoneticPr fontId="3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36"/>
  <sheetViews>
    <sheetView zoomScaleNormal="100" workbookViewId="0">
      <selection activeCell="B19" sqref="B19"/>
    </sheetView>
  </sheetViews>
  <sheetFormatPr defaultColWidth="8.75" defaultRowHeight="12.75"/>
  <cols>
    <col min="1" max="1" width="8.75" style="25"/>
    <col min="2" max="2" width="25.5" style="25" customWidth="1"/>
    <col min="3" max="3" width="9.875" style="25" bestFit="1" customWidth="1"/>
    <col min="4" max="8" width="8.75" style="25"/>
    <col min="9" max="9" width="11.25" style="25" customWidth="1"/>
    <col min="10" max="16384" width="8.75" style="25"/>
  </cols>
  <sheetData>
    <row r="1" spans="1:23">
      <c r="A1" s="42" t="s">
        <v>230</v>
      </c>
    </row>
    <row r="3" spans="1:23">
      <c r="A3" s="2" t="s">
        <v>53</v>
      </c>
      <c r="B3" s="2" t="s">
        <v>226</v>
      </c>
      <c r="C3" s="2" t="s">
        <v>16</v>
      </c>
      <c r="D3" s="4" t="s">
        <v>54</v>
      </c>
      <c r="M3" s="41"/>
      <c r="N3" s="42"/>
      <c r="O3" s="42"/>
      <c r="P3" s="42"/>
      <c r="Q3" s="42"/>
      <c r="R3" s="42"/>
      <c r="S3" s="42"/>
      <c r="T3" s="42"/>
      <c r="U3" s="42"/>
      <c r="V3" s="42"/>
      <c r="W3" s="42"/>
    </row>
    <row r="4" spans="1:23">
      <c r="A4" s="15" t="s">
        <v>86</v>
      </c>
      <c r="B4" s="24">
        <v>3809214</v>
      </c>
      <c r="C4" s="11">
        <v>154365.84</v>
      </c>
      <c r="D4" s="12">
        <f t="shared" ref="D4:D14" si="0">C4/B4</f>
        <v>4.052432864102673E-2</v>
      </c>
      <c r="M4" s="41"/>
      <c r="N4" s="42"/>
      <c r="O4" s="42"/>
      <c r="P4" s="42"/>
      <c r="Q4" s="42"/>
      <c r="R4" s="42"/>
      <c r="S4" s="42"/>
      <c r="T4" s="42"/>
      <c r="U4" s="42"/>
      <c r="V4" s="42"/>
      <c r="W4" s="42"/>
    </row>
    <row r="5" spans="1:23">
      <c r="A5" s="15" t="s">
        <v>87</v>
      </c>
      <c r="B5" s="24">
        <v>3900910</v>
      </c>
      <c r="C5" s="11">
        <v>158772.49</v>
      </c>
      <c r="D5" s="12">
        <f t="shared" si="0"/>
        <v>4.070139787895645E-2</v>
      </c>
      <c r="M5" s="43"/>
      <c r="N5" s="43"/>
      <c r="O5" s="43"/>
      <c r="P5" s="43"/>
      <c r="Q5" s="42"/>
      <c r="R5" s="43"/>
      <c r="S5" s="42"/>
      <c r="T5" s="42"/>
      <c r="U5" s="42"/>
      <c r="V5" s="42"/>
      <c r="W5" s="42"/>
    </row>
    <row r="6" spans="1:23">
      <c r="A6" s="15" t="s">
        <v>88</v>
      </c>
      <c r="B6" s="24">
        <v>3994858</v>
      </c>
      <c r="C6" s="11">
        <v>163485.60999999999</v>
      </c>
      <c r="D6" s="12">
        <f t="shared" si="0"/>
        <v>4.0924010315260266E-2</v>
      </c>
      <c r="M6" s="54"/>
      <c r="N6" s="45"/>
      <c r="O6" s="46"/>
      <c r="P6" s="47"/>
      <c r="Q6" s="42"/>
      <c r="R6" s="46"/>
      <c r="S6" s="42"/>
      <c r="T6" s="42"/>
      <c r="U6" s="42"/>
      <c r="V6" s="42"/>
      <c r="W6" s="42"/>
    </row>
    <row r="7" spans="1:23">
      <c r="A7" s="15" t="s">
        <v>89</v>
      </c>
      <c r="B7" s="24">
        <v>4090908</v>
      </c>
      <c r="C7" s="11">
        <v>170320.08</v>
      </c>
      <c r="D7" s="12">
        <f t="shared" si="0"/>
        <v>4.1633808435682249E-2</v>
      </c>
      <c r="M7" s="44"/>
      <c r="N7" s="45"/>
      <c r="O7" s="46"/>
      <c r="P7" s="47"/>
      <c r="Q7" s="42"/>
      <c r="R7" s="46"/>
      <c r="S7" s="42"/>
      <c r="T7" s="42"/>
      <c r="U7" s="100"/>
      <c r="V7" s="42"/>
      <c r="W7" s="42"/>
    </row>
    <row r="8" spans="1:23">
      <c r="A8" s="15" t="s">
        <v>90</v>
      </c>
      <c r="B8" s="24">
        <v>4177089</v>
      </c>
      <c r="C8" s="11">
        <v>179872.18</v>
      </c>
      <c r="D8" s="12">
        <f t="shared" si="0"/>
        <v>4.3061610609685358E-2</v>
      </c>
      <c r="M8" s="44"/>
      <c r="N8" s="45"/>
      <c r="O8" s="46"/>
      <c r="P8" s="47"/>
      <c r="Q8" s="42"/>
      <c r="R8" s="46"/>
      <c r="S8" s="42"/>
      <c r="T8" s="42"/>
      <c r="U8" s="42"/>
      <c r="V8" s="42"/>
      <c r="W8" s="42"/>
    </row>
    <row r="9" spans="1:23">
      <c r="A9" s="15" t="s">
        <v>91</v>
      </c>
      <c r="B9" s="24">
        <v>4270091</v>
      </c>
      <c r="C9" s="11">
        <v>187972.75</v>
      </c>
      <c r="D9" s="12">
        <f t="shared" si="0"/>
        <v>4.4020783163637493E-2</v>
      </c>
      <c r="I9" s="45"/>
      <c r="M9" s="44"/>
      <c r="N9" s="45"/>
      <c r="O9" s="46"/>
      <c r="P9" s="47"/>
      <c r="Q9" s="42"/>
      <c r="R9" s="46"/>
      <c r="S9" s="42"/>
      <c r="T9" s="42"/>
      <c r="U9" s="42"/>
      <c r="V9" s="42"/>
      <c r="W9" s="42"/>
    </row>
    <row r="10" spans="1:23">
      <c r="A10" s="15" t="s">
        <v>92</v>
      </c>
      <c r="B10" s="24">
        <v>4365426</v>
      </c>
      <c r="C10" s="11">
        <v>195924</v>
      </c>
      <c r="D10" s="12">
        <f t="shared" si="0"/>
        <v>4.4880843244164484E-2</v>
      </c>
      <c r="I10" s="45"/>
      <c r="M10" s="54"/>
      <c r="N10" s="45"/>
      <c r="O10" s="46"/>
      <c r="P10" s="47"/>
      <c r="Q10" s="42"/>
      <c r="R10" s="46"/>
      <c r="S10" s="42"/>
      <c r="T10" s="42"/>
      <c r="U10" s="42"/>
      <c r="V10" s="42"/>
      <c r="W10" s="42"/>
    </row>
    <row r="11" spans="1:23">
      <c r="A11" s="15" t="s">
        <v>93</v>
      </c>
      <c r="B11" s="56">
        <v>4404744</v>
      </c>
      <c r="C11" s="11">
        <v>200021.95</v>
      </c>
      <c r="D11" s="12">
        <f t="shared" si="0"/>
        <v>4.5410573236492294E-2</v>
      </c>
      <c r="I11" s="45"/>
      <c r="M11" s="44"/>
      <c r="N11" s="45"/>
      <c r="O11" s="46"/>
      <c r="P11" s="47"/>
      <c r="Q11" s="42"/>
      <c r="R11" s="46"/>
      <c r="S11" s="42"/>
      <c r="T11" s="42"/>
      <c r="U11" s="42"/>
      <c r="V11" s="42"/>
      <c r="W11" s="42"/>
    </row>
    <row r="12" spans="1:23">
      <c r="A12" s="15" t="s">
        <v>94</v>
      </c>
      <c r="B12" s="56">
        <v>4476778</v>
      </c>
      <c r="C12" s="11">
        <v>206802.38</v>
      </c>
      <c r="D12" s="12">
        <f t="shared" si="0"/>
        <v>4.6194468432430649E-2</v>
      </c>
      <c r="I12" s="45"/>
      <c r="M12" s="44"/>
      <c r="N12" s="45"/>
      <c r="O12" s="46"/>
      <c r="P12" s="47"/>
      <c r="Q12" s="42"/>
      <c r="R12" s="46"/>
      <c r="S12" s="42"/>
      <c r="T12" s="42"/>
      <c r="U12" s="42"/>
      <c r="V12" s="42"/>
      <c r="W12" s="42"/>
    </row>
    <row r="13" spans="1:23">
      <c r="A13" s="9">
        <v>41061</v>
      </c>
      <c r="B13" s="56">
        <v>4565529</v>
      </c>
      <c r="C13" s="1">
        <v>205331.88</v>
      </c>
      <c r="D13" s="12">
        <f t="shared" ref="D13" si="1">C13/B13</f>
        <v>4.4974389605235233E-2</v>
      </c>
      <c r="G13" s="100"/>
      <c r="I13" s="45"/>
      <c r="M13" s="44"/>
      <c r="N13" s="45"/>
      <c r="O13" s="46"/>
      <c r="P13" s="47"/>
      <c r="Q13" s="42"/>
      <c r="R13" s="46"/>
      <c r="S13" s="42"/>
      <c r="T13" s="42"/>
      <c r="U13" s="42"/>
      <c r="V13" s="42"/>
      <c r="W13" s="42"/>
    </row>
    <row r="14" spans="1:23">
      <c r="A14" s="106" t="s">
        <v>278</v>
      </c>
      <c r="B14" s="104">
        <v>4610932</v>
      </c>
      <c r="C14" s="38">
        <v>192002.95</v>
      </c>
      <c r="D14" s="57">
        <f t="shared" si="0"/>
        <v>4.1640811445495189E-2</v>
      </c>
      <c r="G14" s="100"/>
      <c r="M14" s="54"/>
      <c r="N14" s="45"/>
      <c r="O14" s="46"/>
      <c r="P14" s="47"/>
      <c r="Q14" s="42"/>
      <c r="R14" s="46"/>
      <c r="S14" s="42"/>
      <c r="T14" s="42"/>
      <c r="U14" s="42"/>
      <c r="V14" s="42"/>
      <c r="W14" s="42"/>
    </row>
    <row r="15" spans="1:23">
      <c r="A15" s="26"/>
      <c r="M15" s="44"/>
      <c r="N15" s="45"/>
      <c r="O15" s="46"/>
      <c r="P15" s="47"/>
      <c r="Q15" s="42"/>
      <c r="R15" s="46"/>
      <c r="S15" s="42"/>
      <c r="T15" s="42"/>
      <c r="U15" s="42"/>
      <c r="V15" s="42"/>
      <c r="W15" s="42"/>
    </row>
    <row r="16" spans="1:23">
      <c r="A16" s="42" t="s">
        <v>227</v>
      </c>
      <c r="B16" s="8"/>
      <c r="C16" s="8"/>
      <c r="M16" s="44"/>
      <c r="N16" s="45"/>
      <c r="O16" s="46"/>
      <c r="P16" s="47"/>
      <c r="Q16" s="42"/>
      <c r="R16" s="46"/>
      <c r="S16" s="42"/>
      <c r="T16" s="42"/>
      <c r="U16" s="42"/>
      <c r="V16" s="42"/>
      <c r="W16" s="42"/>
    </row>
    <row r="17" spans="1:23">
      <c r="A17" s="42" t="s">
        <v>157</v>
      </c>
      <c r="M17" s="44"/>
      <c r="N17" s="45"/>
      <c r="O17" s="48"/>
      <c r="P17" s="49"/>
      <c r="Q17" s="42"/>
      <c r="R17" s="46"/>
      <c r="S17" s="42"/>
      <c r="T17" s="42"/>
      <c r="U17" s="42"/>
      <c r="V17" s="42"/>
      <c r="W17" s="42"/>
    </row>
    <row r="18" spans="1:23">
      <c r="M18" s="55"/>
      <c r="N18" s="50"/>
      <c r="O18" s="51"/>
      <c r="P18" s="49"/>
      <c r="Q18" s="42"/>
      <c r="R18" s="42"/>
      <c r="S18" s="42"/>
      <c r="T18" s="42"/>
      <c r="U18" s="42"/>
      <c r="V18" s="42"/>
      <c r="W18" s="42"/>
    </row>
    <row r="19" spans="1:23">
      <c r="A19" s="105" t="s">
        <v>277</v>
      </c>
      <c r="M19" s="44"/>
      <c r="N19" s="45"/>
      <c r="O19" s="46"/>
      <c r="P19" s="47"/>
      <c r="Q19" s="42"/>
      <c r="R19" s="46"/>
      <c r="S19" s="42"/>
      <c r="T19" s="42"/>
      <c r="U19" s="42"/>
      <c r="V19" s="42"/>
      <c r="W19" s="42"/>
    </row>
    <row r="20" spans="1:23">
      <c r="M20" s="52"/>
      <c r="N20" s="42"/>
      <c r="O20" s="42"/>
      <c r="P20" s="42"/>
      <c r="Q20" s="42"/>
      <c r="R20" s="42"/>
      <c r="S20" s="42"/>
      <c r="T20" s="42"/>
      <c r="U20" s="42"/>
      <c r="V20" s="42"/>
      <c r="W20" s="42"/>
    </row>
    <row r="21" spans="1:23">
      <c r="M21" s="53"/>
      <c r="N21" s="42"/>
      <c r="O21" s="42"/>
      <c r="P21" s="42"/>
      <c r="Q21" s="42"/>
      <c r="R21" s="42"/>
      <c r="S21" s="42"/>
      <c r="T21" s="42"/>
      <c r="U21" s="42"/>
      <c r="V21" s="42"/>
      <c r="W21" s="42"/>
    </row>
    <row r="22" spans="1:23"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</row>
    <row r="36" spans="1:1">
      <c r="A36" s="101"/>
    </row>
  </sheetData>
  <phoneticPr fontId="3" type="noConversion"/>
  <pageMargins left="0.25" right="0.25" top="0.75" bottom="0.75" header="0.3" footer="0.3"/>
  <pageSetup paperSize="9" scale="8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8"/>
  <sheetViews>
    <sheetView zoomScaleNormal="100" workbookViewId="0">
      <selection activeCell="B19" sqref="B19"/>
    </sheetView>
  </sheetViews>
  <sheetFormatPr defaultColWidth="8.75" defaultRowHeight="12.75"/>
  <cols>
    <col min="1" max="1" width="8.75" style="25"/>
    <col min="2" max="2" width="17.625" style="25" customWidth="1"/>
    <col min="3" max="4" width="8.75" style="25"/>
    <col min="5" max="5" width="12" style="25" bestFit="1" customWidth="1"/>
    <col min="6" max="16384" width="8.75" style="25"/>
  </cols>
  <sheetData>
    <row r="1" spans="1:3">
      <c r="A1" s="25" t="s">
        <v>231</v>
      </c>
    </row>
    <row r="3" spans="1:3">
      <c r="A3" s="2" t="s">
        <v>0</v>
      </c>
      <c r="B3" s="2" t="s">
        <v>125</v>
      </c>
    </row>
    <row r="4" spans="1:3">
      <c r="A4" s="4" t="s">
        <v>98</v>
      </c>
      <c r="B4" s="82">
        <v>127705.68</v>
      </c>
    </row>
    <row r="5" spans="1:3">
      <c r="A5" s="2" t="s">
        <v>99</v>
      </c>
      <c r="B5" s="3">
        <v>130699.69</v>
      </c>
    </row>
    <row r="6" spans="1:3">
      <c r="A6" s="2" t="s">
        <v>100</v>
      </c>
      <c r="B6" s="3">
        <v>133516.22</v>
      </c>
    </row>
    <row r="7" spans="1:3">
      <c r="A7" s="2" t="s">
        <v>101</v>
      </c>
      <c r="B7" s="3">
        <v>138726.73000000001</v>
      </c>
    </row>
    <row r="8" spans="1:3">
      <c r="A8" s="2" t="s">
        <v>19</v>
      </c>
      <c r="B8" s="3">
        <v>145527.01999999999</v>
      </c>
    </row>
    <row r="9" spans="1:3">
      <c r="A9" s="2" t="s">
        <v>1</v>
      </c>
      <c r="B9" s="3">
        <v>152807.74</v>
      </c>
    </row>
    <row r="10" spans="1:3">
      <c r="A10" s="2" t="s">
        <v>46</v>
      </c>
      <c r="B10" s="3">
        <v>160223.26999999999</v>
      </c>
    </row>
    <row r="11" spans="1:3">
      <c r="A11" s="2" t="s">
        <v>95</v>
      </c>
      <c r="B11" s="3">
        <v>162431.73000000001</v>
      </c>
    </row>
    <row r="12" spans="1:3">
      <c r="A12" s="2" t="s">
        <v>97</v>
      </c>
      <c r="B12" s="3">
        <v>166609.01999999999</v>
      </c>
    </row>
    <row r="13" spans="1:3">
      <c r="A13" s="2" t="s">
        <v>104</v>
      </c>
      <c r="B13" s="3">
        <v>167688.81</v>
      </c>
    </row>
    <row r="14" spans="1:3">
      <c r="A14" s="40" t="s">
        <v>193</v>
      </c>
      <c r="B14" s="58">
        <v>158098.32</v>
      </c>
    </row>
    <row r="16" spans="1:3">
      <c r="A16" s="31"/>
      <c r="B16" s="6"/>
      <c r="C16" s="8"/>
    </row>
    <row r="18" spans="2:3">
      <c r="B18" s="6"/>
      <c r="C18" s="8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workbookViewId="0">
      <selection activeCell="B19" sqref="B19"/>
    </sheetView>
  </sheetViews>
  <sheetFormatPr defaultColWidth="8.75" defaultRowHeight="12.75"/>
  <cols>
    <col min="1" max="1" width="18.625" style="25" customWidth="1"/>
    <col min="2" max="2" width="14.25" style="25" customWidth="1"/>
    <col min="3" max="3" width="31.875" style="25" customWidth="1"/>
    <col min="4" max="4" width="11.25" style="25" customWidth="1"/>
    <col min="5" max="5" width="8.75" style="25"/>
    <col min="6" max="6" width="24.25" style="25" customWidth="1"/>
    <col min="7" max="7" width="5.375" style="25" customWidth="1"/>
    <col min="8" max="8" width="15.5" style="25" customWidth="1"/>
    <col min="9" max="9" width="10.375" style="25" bestFit="1" customWidth="1"/>
    <col min="10" max="10" width="9.875" style="25" bestFit="1" customWidth="1"/>
    <col min="11" max="11" width="16.375" style="25" customWidth="1"/>
    <col min="12" max="16384" width="8.75" style="25"/>
  </cols>
  <sheetData>
    <row r="1" spans="1:10">
      <c r="A1" s="25" t="s">
        <v>232</v>
      </c>
      <c r="J1" s="6"/>
    </row>
    <row r="2" spans="1:10">
      <c r="A2" s="7"/>
      <c r="D2" s="23"/>
      <c r="I2" s="6"/>
    </row>
    <row r="3" spans="1:10">
      <c r="A3" s="102" t="s">
        <v>0</v>
      </c>
      <c r="B3" s="2" t="s">
        <v>233</v>
      </c>
      <c r="C3" s="2" t="s">
        <v>234</v>
      </c>
      <c r="D3" s="23"/>
      <c r="I3" s="6"/>
    </row>
    <row r="4" spans="1:10">
      <c r="A4" s="2" t="s">
        <v>126</v>
      </c>
      <c r="B4" s="57">
        <v>0.532771591373847</v>
      </c>
      <c r="C4" s="12">
        <v>0.48023019000412054</v>
      </c>
      <c r="D4" s="14"/>
      <c r="I4" s="6"/>
    </row>
    <row r="5" spans="1:10">
      <c r="A5" s="2" t="s">
        <v>127</v>
      </c>
      <c r="B5" s="57">
        <v>0.46722840862615295</v>
      </c>
      <c r="C5" s="12">
        <v>0.51976980999587941</v>
      </c>
      <c r="D5" s="14"/>
      <c r="I5" s="6"/>
    </row>
    <row r="6" spans="1:10">
      <c r="A6" s="7"/>
      <c r="I6" s="6"/>
    </row>
    <row r="7" spans="1:10">
      <c r="A7" s="7"/>
      <c r="I7" s="6"/>
    </row>
    <row r="8" spans="1:10">
      <c r="A8" s="102" t="s">
        <v>0</v>
      </c>
      <c r="B8" s="2" t="s">
        <v>233</v>
      </c>
      <c r="C8" s="2" t="s">
        <v>236</v>
      </c>
      <c r="I8" s="6"/>
    </row>
    <row r="9" spans="1:10">
      <c r="A9" s="2" t="s">
        <v>126</v>
      </c>
      <c r="B9" s="3">
        <v>102285.39</v>
      </c>
      <c r="C9" s="1">
        <v>2189878</v>
      </c>
      <c r="I9" s="6"/>
    </row>
    <row r="10" spans="1:10">
      <c r="A10" s="2" t="s">
        <v>127</v>
      </c>
      <c r="B10" s="3">
        <v>89701.93</v>
      </c>
      <c r="C10" s="1">
        <v>2370181</v>
      </c>
      <c r="I10" s="6"/>
    </row>
    <row r="11" spans="1:10">
      <c r="A11" s="2" t="s">
        <v>235</v>
      </c>
      <c r="B11" s="3">
        <v>191987.32</v>
      </c>
      <c r="C11" s="1">
        <v>4560059</v>
      </c>
      <c r="I11" s="6"/>
    </row>
    <row r="12" spans="1:10">
      <c r="A12" s="7"/>
    </row>
    <row r="13" spans="1:10">
      <c r="A13" s="25" t="s">
        <v>239</v>
      </c>
    </row>
    <row r="14" spans="1:10" ht="40.15" customHeight="1">
      <c r="A14" s="113" t="s">
        <v>237</v>
      </c>
      <c r="B14" s="113"/>
      <c r="C14" s="113"/>
      <c r="D14" s="113"/>
      <c r="E14" s="113"/>
    </row>
    <row r="15" spans="1:10">
      <c r="A15" s="7"/>
      <c r="F15" s="23"/>
      <c r="G15" s="13"/>
    </row>
    <row r="16" spans="1:10">
      <c r="A16" s="7"/>
      <c r="F16" s="23"/>
      <c r="G16" s="13"/>
    </row>
    <row r="17" spans="1:7">
      <c r="A17" s="7"/>
      <c r="F17" s="23"/>
      <c r="G17" s="13"/>
    </row>
    <row r="18" spans="1:7">
      <c r="A18" s="7"/>
      <c r="F18" s="23"/>
      <c r="G18" s="13"/>
    </row>
    <row r="19" spans="1:7">
      <c r="A19" s="7"/>
      <c r="F19" s="23"/>
      <c r="G19" s="13"/>
    </row>
    <row r="20" spans="1:7">
      <c r="A20" s="7"/>
      <c r="F20" s="23"/>
      <c r="G20" s="13"/>
    </row>
    <row r="21" spans="1:7">
      <c r="A21" s="7"/>
      <c r="F21" s="23"/>
      <c r="G21" s="13"/>
    </row>
    <row r="22" spans="1:7">
      <c r="A22" s="7"/>
      <c r="F22" s="23"/>
      <c r="G22" s="13"/>
    </row>
    <row r="23" spans="1:7">
      <c r="A23" s="7"/>
      <c r="F23" s="23"/>
      <c r="G23" s="13"/>
    </row>
    <row r="24" spans="1:7">
      <c r="A24" s="7"/>
      <c r="F24" s="23"/>
      <c r="G24" s="13"/>
    </row>
    <row r="25" spans="1:7">
      <c r="A25" s="7"/>
      <c r="F25" s="23"/>
      <c r="G25" s="13"/>
    </row>
    <row r="26" spans="1:7">
      <c r="A26" s="7"/>
      <c r="F26" s="23"/>
      <c r="G26" s="13"/>
    </row>
    <row r="27" spans="1:7">
      <c r="A27" s="7"/>
      <c r="F27" s="23"/>
      <c r="G27" s="13"/>
    </row>
    <row r="28" spans="1:7">
      <c r="A28" s="7"/>
      <c r="F28" s="23"/>
      <c r="G28" s="13"/>
    </row>
    <row r="29" spans="1:7">
      <c r="A29" s="7"/>
      <c r="F29" s="23"/>
      <c r="G29" s="13"/>
    </row>
    <row r="30" spans="1:7">
      <c r="A30" s="7"/>
      <c r="F30" s="23"/>
      <c r="G30" s="13"/>
    </row>
    <row r="31" spans="1:7">
      <c r="A31" s="7"/>
      <c r="F31" s="23"/>
      <c r="G31" s="13"/>
    </row>
  </sheetData>
  <mergeCells count="1">
    <mergeCell ref="A14:E14"/>
  </mergeCells>
  <phoneticPr fontId="3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J28"/>
  <sheetViews>
    <sheetView zoomScaleNormal="100" workbookViewId="0">
      <selection activeCell="B19" sqref="B19"/>
    </sheetView>
  </sheetViews>
  <sheetFormatPr defaultColWidth="8.75" defaultRowHeight="12.75"/>
  <cols>
    <col min="1" max="1" width="21.125" style="25" customWidth="1"/>
    <col min="2" max="2" width="28.875" style="25" customWidth="1"/>
    <col min="3" max="3" width="14" style="25" customWidth="1"/>
    <col min="4" max="4" width="11.25" style="25" customWidth="1"/>
    <col min="5" max="5" width="8.75" style="25"/>
    <col min="6" max="6" width="24.25" style="25" customWidth="1"/>
    <col min="7" max="7" width="5.375" style="25" customWidth="1"/>
    <col min="8" max="8" width="15.5" style="25" customWidth="1"/>
    <col min="9" max="9" width="10.375" style="25" bestFit="1" customWidth="1"/>
    <col min="10" max="10" width="9.875" style="25" bestFit="1" customWidth="1"/>
    <col min="11" max="11" width="16.375" style="25" customWidth="1"/>
    <col min="12" max="16384" width="8.75" style="25"/>
  </cols>
  <sheetData>
    <row r="1" spans="1:10">
      <c r="A1" s="25" t="s">
        <v>271</v>
      </c>
      <c r="F1" s="23"/>
      <c r="G1" s="13"/>
    </row>
    <row r="2" spans="1:10">
      <c r="A2" s="7"/>
      <c r="H2" s="6"/>
    </row>
    <row r="3" spans="1:10">
      <c r="A3" s="2"/>
      <c r="B3" s="2" t="s">
        <v>236</v>
      </c>
      <c r="C3" s="2" t="s">
        <v>238</v>
      </c>
      <c r="D3" s="2" t="s">
        <v>54</v>
      </c>
      <c r="H3" s="6"/>
    </row>
    <row r="4" spans="1:10">
      <c r="A4" s="2" t="s">
        <v>128</v>
      </c>
      <c r="B4" s="33">
        <v>222200</v>
      </c>
      <c r="C4" s="3">
        <v>4461.1400000000003</v>
      </c>
      <c r="D4" s="12">
        <f>C4/B4</f>
        <v>2.0077137713771377E-2</v>
      </c>
      <c r="H4" s="6"/>
    </row>
    <row r="5" spans="1:10">
      <c r="A5" s="2" t="s">
        <v>129</v>
      </c>
      <c r="B5" s="33">
        <v>201750</v>
      </c>
      <c r="C5" s="3">
        <v>7453.62</v>
      </c>
      <c r="D5" s="12">
        <f t="shared" ref="D5:D23" si="0">C5/B5</f>
        <v>3.694483271375465E-2</v>
      </c>
      <c r="H5" s="6"/>
    </row>
    <row r="6" spans="1:10">
      <c r="A6" s="2" t="s">
        <v>130</v>
      </c>
      <c r="B6" s="33">
        <v>334388</v>
      </c>
      <c r="C6" s="3">
        <v>16969.939999999999</v>
      </c>
      <c r="D6" s="12">
        <f t="shared" si="0"/>
        <v>5.0749249374977566E-2</v>
      </c>
      <c r="H6" s="6"/>
      <c r="J6" s="6"/>
    </row>
    <row r="7" spans="1:10">
      <c r="A7" s="2" t="s">
        <v>131</v>
      </c>
      <c r="B7" s="33">
        <v>180548</v>
      </c>
      <c r="C7" s="3">
        <v>3043.4</v>
      </c>
      <c r="D7" s="12">
        <f t="shared" si="0"/>
        <v>1.6856459224139843E-2</v>
      </c>
      <c r="H7" s="6"/>
      <c r="J7" s="6"/>
    </row>
    <row r="8" spans="1:10">
      <c r="A8" s="2" t="s">
        <v>132</v>
      </c>
      <c r="B8" s="33">
        <v>240936</v>
      </c>
      <c r="C8" s="3">
        <v>39508.07</v>
      </c>
      <c r="D8" s="12">
        <f t="shared" si="0"/>
        <v>0.16397744629279146</v>
      </c>
      <c r="H8" s="6"/>
      <c r="J8" s="6"/>
    </row>
    <row r="9" spans="1:10">
      <c r="A9" s="2" t="s">
        <v>133</v>
      </c>
      <c r="B9" s="33">
        <v>236992</v>
      </c>
      <c r="C9" s="3">
        <v>11395.8</v>
      </c>
      <c r="D9" s="12">
        <f t="shared" si="0"/>
        <v>4.8085167431812043E-2</v>
      </c>
      <c r="H9" s="6"/>
      <c r="J9" s="6"/>
    </row>
    <row r="10" spans="1:10">
      <c r="A10" s="2" t="s">
        <v>134</v>
      </c>
      <c r="B10" s="33">
        <v>126293</v>
      </c>
      <c r="C10" s="3">
        <v>4698.68</v>
      </c>
      <c r="D10" s="12">
        <f t="shared" si="0"/>
        <v>3.7204595662467442E-2</v>
      </c>
      <c r="H10" s="6"/>
      <c r="J10" s="6"/>
    </row>
    <row r="11" spans="1:10">
      <c r="A11" s="2" t="s">
        <v>67</v>
      </c>
      <c r="B11" s="33">
        <v>223089</v>
      </c>
      <c r="C11" s="3">
        <v>9267.11</v>
      </c>
      <c r="D11" s="12">
        <f t="shared" si="0"/>
        <v>4.1539968353437422E-2</v>
      </c>
      <c r="H11" s="6"/>
      <c r="J11" s="6"/>
    </row>
    <row r="12" spans="1:10">
      <c r="A12" s="2" t="s">
        <v>68</v>
      </c>
      <c r="B12" s="33">
        <v>538263</v>
      </c>
      <c r="C12" s="3">
        <v>14284.65</v>
      </c>
      <c r="D12" s="12">
        <f t="shared" si="0"/>
        <v>2.6538420809158348E-2</v>
      </c>
      <c r="H12" s="6"/>
      <c r="J12" s="6"/>
    </row>
    <row r="13" spans="1:10">
      <c r="A13" s="2" t="s">
        <v>135</v>
      </c>
      <c r="B13" s="33">
        <v>299381</v>
      </c>
      <c r="C13" s="3">
        <v>12057.65</v>
      </c>
      <c r="D13" s="12">
        <f t="shared" si="0"/>
        <v>4.0275267969577228E-2</v>
      </c>
      <c r="H13" s="6"/>
      <c r="J13" s="6"/>
    </row>
    <row r="14" spans="1:10">
      <c r="A14" s="2" t="s">
        <v>136</v>
      </c>
      <c r="B14" s="33">
        <v>306275</v>
      </c>
      <c r="C14" s="3">
        <v>8705.5300000000007</v>
      </c>
      <c r="D14" s="12">
        <f t="shared" si="0"/>
        <v>2.8423900089788592E-2</v>
      </c>
      <c r="H14" s="6"/>
      <c r="J14" s="6"/>
    </row>
    <row r="15" spans="1:10">
      <c r="A15" s="2" t="s">
        <v>69</v>
      </c>
      <c r="B15" s="33">
        <v>175702</v>
      </c>
      <c r="C15" s="3">
        <v>5722.89</v>
      </c>
      <c r="D15" s="12">
        <f t="shared" si="0"/>
        <v>3.2571570044734835E-2</v>
      </c>
      <c r="H15" s="6"/>
      <c r="J15" s="6"/>
    </row>
    <row r="16" spans="1:10">
      <c r="A16" s="2" t="s">
        <v>137</v>
      </c>
      <c r="B16" s="33">
        <v>226429</v>
      </c>
      <c r="C16" s="3">
        <v>7366.86</v>
      </c>
      <c r="D16" s="12">
        <f t="shared" si="0"/>
        <v>3.2534966810788372E-2</v>
      </c>
      <c r="H16" s="6"/>
      <c r="J16" s="6"/>
    </row>
    <row r="17" spans="1:10">
      <c r="A17" s="2" t="s">
        <v>138</v>
      </c>
      <c r="B17" s="33">
        <v>177971</v>
      </c>
      <c r="C17" s="3">
        <v>2719.18</v>
      </c>
      <c r="D17" s="12">
        <f t="shared" si="0"/>
        <v>1.5278781374493596E-2</v>
      </c>
      <c r="H17" s="6"/>
      <c r="J17" s="6"/>
    </row>
    <row r="18" spans="1:10">
      <c r="A18" s="2" t="s">
        <v>139</v>
      </c>
      <c r="B18" s="33">
        <v>88767</v>
      </c>
      <c r="C18" s="3">
        <v>5568.65</v>
      </c>
      <c r="D18" s="12">
        <f t="shared" si="0"/>
        <v>6.2733335586422884E-2</v>
      </c>
      <c r="H18" s="6"/>
      <c r="J18" s="6"/>
    </row>
    <row r="19" spans="1:10">
      <c r="A19" s="2" t="s">
        <v>70</v>
      </c>
      <c r="B19" s="33">
        <v>322624</v>
      </c>
      <c r="C19" s="3">
        <v>9977.0300000000007</v>
      </c>
      <c r="D19" s="12">
        <f t="shared" si="0"/>
        <v>3.0924636728823649E-2</v>
      </c>
      <c r="H19" s="6"/>
      <c r="J19" s="6"/>
    </row>
    <row r="20" spans="1:10">
      <c r="A20" s="2" t="s">
        <v>140</v>
      </c>
      <c r="B20" s="33">
        <v>146060</v>
      </c>
      <c r="C20" s="3">
        <v>6657.02</v>
      </c>
      <c r="D20" s="12">
        <f t="shared" si="0"/>
        <v>4.5577297001232371E-2</v>
      </c>
      <c r="H20" s="6"/>
      <c r="J20" s="6"/>
    </row>
    <row r="21" spans="1:10">
      <c r="A21" s="2" t="s">
        <v>141</v>
      </c>
      <c r="B21" s="33">
        <v>229543</v>
      </c>
      <c r="C21" s="3">
        <v>11297.03</v>
      </c>
      <c r="D21" s="12">
        <f t="shared" si="0"/>
        <v>4.9215310421141141E-2</v>
      </c>
      <c r="H21" s="6"/>
      <c r="J21" s="6"/>
    </row>
    <row r="22" spans="1:10">
      <c r="A22" s="2" t="s">
        <v>142</v>
      </c>
      <c r="B22" s="33">
        <v>282848</v>
      </c>
      <c r="C22" s="3">
        <v>10833.07</v>
      </c>
      <c r="D22" s="12">
        <f t="shared" si="0"/>
        <v>3.8299970302070371E-2</v>
      </c>
      <c r="J22" s="6"/>
    </row>
    <row r="23" spans="1:10">
      <c r="A23" s="2" t="s">
        <v>143</v>
      </c>
      <c r="B23" s="33">
        <v>4560059</v>
      </c>
      <c r="C23" s="58">
        <f>SUM(C4:C22)</f>
        <v>191987.31999999998</v>
      </c>
      <c r="D23" s="12">
        <f t="shared" si="0"/>
        <v>4.2101937716156737E-2</v>
      </c>
      <c r="J23" s="6"/>
    </row>
    <row r="24" spans="1:10">
      <c r="A24" s="7"/>
      <c r="J24" s="6"/>
    </row>
    <row r="25" spans="1:10">
      <c r="A25" s="25" t="s">
        <v>239</v>
      </c>
    </row>
    <row r="26" spans="1:10" ht="37.9" customHeight="1">
      <c r="A26" s="113" t="s">
        <v>237</v>
      </c>
      <c r="B26" s="113"/>
      <c r="C26" s="113"/>
      <c r="D26" s="113"/>
    </row>
    <row r="27" spans="1:10">
      <c r="H27" s="23"/>
    </row>
    <row r="28" spans="1:10">
      <c r="F28" s="67"/>
      <c r="H28" s="23"/>
    </row>
  </sheetData>
  <mergeCells count="1">
    <mergeCell ref="A26:D26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26"/>
  <sheetViews>
    <sheetView zoomScaleNormal="100" workbookViewId="0">
      <selection activeCell="B19" sqref="B19"/>
    </sheetView>
  </sheetViews>
  <sheetFormatPr defaultColWidth="8.75" defaultRowHeight="12.75"/>
  <cols>
    <col min="1" max="2" width="8.75" style="5"/>
    <col min="3" max="3" width="18.875" style="5" customWidth="1"/>
    <col min="4" max="16384" width="8.75" style="5"/>
  </cols>
  <sheetData>
    <row r="1" spans="1:15">
      <c r="A1" s="25" t="s">
        <v>290</v>
      </c>
    </row>
    <row r="2" spans="1:15">
      <c r="C2" s="25"/>
    </row>
    <row r="3" spans="1:15" ht="57" customHeight="1">
      <c r="A3" s="2" t="s">
        <v>0</v>
      </c>
      <c r="B3" s="34" t="s">
        <v>272</v>
      </c>
      <c r="C3" s="34" t="s">
        <v>280</v>
      </c>
      <c r="D3" s="34" t="s">
        <v>54</v>
      </c>
      <c r="F3" s="35"/>
    </row>
    <row r="4" spans="1:15">
      <c r="A4" s="15" t="s">
        <v>86</v>
      </c>
      <c r="B4" s="1">
        <v>182591</v>
      </c>
      <c r="C4" s="1">
        <v>1816100</v>
      </c>
      <c r="D4" s="12">
        <f t="shared" ref="D4:D14" si="0">B4/C4</f>
        <v>0.10054016849292439</v>
      </c>
      <c r="F4" s="35"/>
      <c r="G4" s="17"/>
      <c r="H4" s="13"/>
    </row>
    <row r="5" spans="1:15">
      <c r="A5" s="15" t="s">
        <v>87</v>
      </c>
      <c r="B5" s="1">
        <v>187973</v>
      </c>
      <c r="C5" s="1">
        <v>1885200</v>
      </c>
      <c r="D5" s="12">
        <f t="shared" si="0"/>
        <v>9.9709845109272222E-2</v>
      </c>
      <c r="F5" s="35"/>
      <c r="G5" s="17"/>
      <c r="H5" s="13"/>
    </row>
    <row r="6" spans="1:15">
      <c r="A6" s="15" t="s">
        <v>88</v>
      </c>
      <c r="B6" s="1">
        <v>193656</v>
      </c>
      <c r="C6" s="1">
        <v>2007200</v>
      </c>
      <c r="D6" s="12">
        <f t="shared" si="0"/>
        <v>9.6480669589477874E-2</v>
      </c>
      <c r="F6" s="35"/>
      <c r="G6" s="17"/>
      <c r="H6" s="13"/>
      <c r="O6" s="60"/>
    </row>
    <row r="7" spans="1:15">
      <c r="A7" s="15" t="s">
        <v>89</v>
      </c>
      <c r="B7" s="1">
        <v>201011</v>
      </c>
      <c r="C7" s="1">
        <v>2068000</v>
      </c>
      <c r="D7" s="12">
        <f t="shared" si="0"/>
        <v>9.7200676982591883E-2</v>
      </c>
      <c r="F7" s="35"/>
      <c r="G7" s="17"/>
      <c r="H7" s="13"/>
      <c r="O7" s="60"/>
    </row>
    <row r="8" spans="1:15">
      <c r="A8" s="15" t="s">
        <v>90</v>
      </c>
      <c r="B8" s="1">
        <v>211629</v>
      </c>
      <c r="C8" s="1">
        <v>2165000</v>
      </c>
      <c r="D8" s="12">
        <f t="shared" si="0"/>
        <v>9.7750115473441104E-2</v>
      </c>
      <c r="F8" s="35"/>
      <c r="G8" s="17"/>
      <c r="H8" s="13"/>
      <c r="O8" s="60"/>
    </row>
    <row r="9" spans="1:15">
      <c r="A9" s="15" t="s">
        <v>91</v>
      </c>
      <c r="B9" s="1">
        <v>220840</v>
      </c>
      <c r="C9" s="1">
        <v>2227000</v>
      </c>
      <c r="D9" s="12">
        <f t="shared" si="0"/>
        <v>9.9164795689268073E-2</v>
      </c>
      <c r="F9" s="35"/>
      <c r="G9" s="17"/>
      <c r="H9" s="13"/>
      <c r="O9" s="60"/>
    </row>
    <row r="10" spans="1:15">
      <c r="A10" s="15" t="s">
        <v>92</v>
      </c>
      <c r="B10" s="1">
        <v>230202</v>
      </c>
      <c r="C10" s="1">
        <v>2251600</v>
      </c>
      <c r="D10" s="12">
        <f t="shared" si="0"/>
        <v>0.10223929650026647</v>
      </c>
      <c r="F10" s="35"/>
      <c r="G10" s="17"/>
      <c r="H10" s="13"/>
      <c r="O10" s="60"/>
    </row>
    <row r="11" spans="1:15">
      <c r="A11" s="15" t="s">
        <v>93</v>
      </c>
      <c r="B11" s="1">
        <v>235274</v>
      </c>
      <c r="C11" s="1">
        <v>2296100</v>
      </c>
      <c r="D11" s="12">
        <f t="shared" si="0"/>
        <v>0.10246679151604896</v>
      </c>
      <c r="F11" s="35"/>
      <c r="G11" s="17"/>
      <c r="H11" s="13"/>
      <c r="O11" s="60"/>
    </row>
    <row r="12" spans="1:15">
      <c r="A12" s="15" t="s">
        <v>94</v>
      </c>
      <c r="B12" s="1">
        <v>242628</v>
      </c>
      <c r="C12" s="1">
        <v>2326800</v>
      </c>
      <c r="D12" s="12">
        <f t="shared" si="0"/>
        <v>0.10427539969056214</v>
      </c>
      <c r="F12" s="35"/>
      <c r="G12" s="17"/>
      <c r="H12" s="13"/>
      <c r="O12" s="60"/>
    </row>
    <row r="13" spans="1:15" s="25" customFormat="1">
      <c r="A13" s="15" t="s">
        <v>119</v>
      </c>
      <c r="B13" s="1">
        <v>243250</v>
      </c>
      <c r="C13" s="1">
        <v>2342200</v>
      </c>
      <c r="D13" s="12">
        <f t="shared" ref="D13" si="1">B13/C13</f>
        <v>0.10385534967124925</v>
      </c>
      <c r="F13" s="35"/>
      <c r="G13" s="17"/>
      <c r="H13" s="13"/>
      <c r="O13" s="60"/>
    </row>
    <row r="14" spans="1:15">
      <c r="A14" s="15" t="s">
        <v>144</v>
      </c>
      <c r="B14" s="32">
        <v>228597</v>
      </c>
      <c r="C14" s="1">
        <v>2356000</v>
      </c>
      <c r="D14" s="12">
        <f t="shared" si="0"/>
        <v>9.7027589134125639E-2</v>
      </c>
      <c r="E14" s="25"/>
      <c r="F14" s="35"/>
      <c r="O14" s="60"/>
    </row>
    <row r="15" spans="1:15">
      <c r="O15" s="60"/>
    </row>
    <row r="16" spans="1:15" ht="44.45" customHeight="1">
      <c r="A16" s="113" t="s">
        <v>281</v>
      </c>
      <c r="B16" s="113"/>
      <c r="C16" s="113"/>
      <c r="D16" s="113"/>
      <c r="K16" s="60"/>
    </row>
    <row r="17" spans="10:11">
      <c r="K17" s="60"/>
    </row>
    <row r="18" spans="10:11">
      <c r="K18" s="60"/>
    </row>
    <row r="19" spans="10:11">
      <c r="K19" s="60"/>
    </row>
    <row r="20" spans="10:11">
      <c r="K20" s="60"/>
    </row>
    <row r="21" spans="10:11">
      <c r="K21" s="60"/>
    </row>
    <row r="22" spans="10:11">
      <c r="K22" s="60"/>
    </row>
    <row r="23" spans="10:11">
      <c r="J23" s="61"/>
      <c r="K23" s="60"/>
    </row>
    <row r="24" spans="10:11">
      <c r="J24" s="61"/>
      <c r="K24" s="60"/>
    </row>
    <row r="25" spans="10:11">
      <c r="J25" s="61"/>
      <c r="K25" s="60"/>
    </row>
    <row r="26" spans="10:11">
      <c r="J26" s="61"/>
      <c r="K26" s="60"/>
    </row>
    <row r="27" spans="10:11">
      <c r="J27" s="61"/>
      <c r="K27" s="60"/>
    </row>
    <row r="28" spans="10:11">
      <c r="J28" s="61"/>
      <c r="K28" s="60"/>
    </row>
    <row r="29" spans="10:11">
      <c r="J29" s="61"/>
      <c r="K29" s="60"/>
    </row>
    <row r="30" spans="10:11">
      <c r="J30" s="61"/>
      <c r="K30" s="60"/>
    </row>
    <row r="31" spans="10:11">
      <c r="J31" s="61"/>
      <c r="K31" s="60"/>
    </row>
    <row r="32" spans="10:11">
      <c r="J32" s="61"/>
      <c r="K32" s="60"/>
    </row>
    <row r="33" spans="10:11">
      <c r="J33" s="61"/>
      <c r="K33" s="60"/>
    </row>
    <row r="34" spans="10:11">
      <c r="J34" s="61"/>
      <c r="K34" s="60"/>
    </row>
    <row r="35" spans="10:11">
      <c r="J35" s="61"/>
      <c r="K35" s="60"/>
    </row>
    <row r="36" spans="10:11">
      <c r="J36" s="61"/>
      <c r="K36" s="60"/>
    </row>
    <row r="37" spans="10:11">
      <c r="J37" s="61"/>
      <c r="K37" s="60"/>
    </row>
    <row r="38" spans="10:11">
      <c r="J38" s="61"/>
      <c r="K38" s="60"/>
    </row>
    <row r="39" spans="10:11">
      <c r="J39" s="61"/>
      <c r="K39" s="60"/>
    </row>
    <row r="40" spans="10:11">
      <c r="J40" s="61"/>
      <c r="K40" s="60"/>
    </row>
    <row r="41" spans="10:11">
      <c r="J41" s="61"/>
      <c r="K41" s="60"/>
    </row>
    <row r="42" spans="10:11">
      <c r="J42" s="61"/>
      <c r="K42" s="60"/>
    </row>
    <row r="43" spans="10:11">
      <c r="J43" s="61"/>
      <c r="K43" s="60"/>
    </row>
    <row r="44" spans="10:11">
      <c r="J44" s="61"/>
      <c r="K44" s="60"/>
    </row>
    <row r="45" spans="10:11">
      <c r="J45" s="61"/>
      <c r="K45" s="60"/>
    </row>
    <row r="46" spans="10:11">
      <c r="J46" s="61"/>
      <c r="K46" s="60"/>
    </row>
    <row r="47" spans="10:11">
      <c r="J47" s="61"/>
      <c r="K47" s="60"/>
    </row>
    <row r="48" spans="10:11">
      <c r="J48" s="61"/>
      <c r="K48" s="60"/>
    </row>
    <row r="49" spans="10:11">
      <c r="J49" s="61"/>
      <c r="K49" s="60"/>
    </row>
    <row r="50" spans="10:11">
      <c r="J50" s="61"/>
      <c r="K50" s="60"/>
    </row>
    <row r="51" spans="10:11">
      <c r="J51" s="61"/>
      <c r="K51" s="60"/>
    </row>
    <row r="52" spans="10:11">
      <c r="J52" s="61"/>
      <c r="K52" s="60"/>
    </row>
    <row r="53" spans="10:11">
      <c r="J53" s="61"/>
      <c r="K53" s="60"/>
    </row>
    <row r="54" spans="10:11">
      <c r="J54" s="61"/>
      <c r="K54" s="60"/>
    </row>
    <row r="55" spans="10:11">
      <c r="J55" s="61"/>
      <c r="K55" s="60"/>
    </row>
    <row r="56" spans="10:11">
      <c r="J56" s="61"/>
      <c r="K56" s="60"/>
    </row>
    <row r="57" spans="10:11">
      <c r="J57" s="61"/>
      <c r="K57" s="60"/>
    </row>
    <row r="58" spans="10:11">
      <c r="J58" s="61"/>
      <c r="K58" s="60"/>
    </row>
    <row r="59" spans="10:11">
      <c r="J59" s="61"/>
      <c r="K59" s="60"/>
    </row>
    <row r="60" spans="10:11">
      <c r="J60" s="61"/>
      <c r="K60" s="60"/>
    </row>
    <row r="61" spans="10:11">
      <c r="J61" s="61"/>
      <c r="K61" s="60"/>
    </row>
    <row r="62" spans="10:11">
      <c r="J62" s="61"/>
      <c r="K62" s="60"/>
    </row>
    <row r="63" spans="10:11">
      <c r="J63" s="61"/>
      <c r="K63" s="60"/>
    </row>
    <row r="64" spans="10:11">
      <c r="J64" s="61"/>
      <c r="K64" s="60"/>
    </row>
    <row r="65" spans="10:11">
      <c r="J65" s="61"/>
      <c r="K65" s="60"/>
    </row>
    <row r="66" spans="10:11">
      <c r="J66" s="61"/>
      <c r="K66" s="60"/>
    </row>
    <row r="67" spans="10:11">
      <c r="J67" s="61"/>
      <c r="K67" s="60"/>
    </row>
    <row r="68" spans="10:11">
      <c r="J68" s="61"/>
      <c r="K68" s="60"/>
    </row>
    <row r="69" spans="10:11">
      <c r="J69" s="61"/>
      <c r="K69" s="60"/>
    </row>
    <row r="70" spans="10:11">
      <c r="J70" s="61"/>
      <c r="K70" s="60"/>
    </row>
    <row r="71" spans="10:11">
      <c r="J71" s="61"/>
      <c r="K71" s="60"/>
    </row>
    <row r="72" spans="10:11">
      <c r="J72" s="61"/>
      <c r="K72" s="60"/>
    </row>
    <row r="73" spans="10:11">
      <c r="J73" s="61"/>
      <c r="K73" s="60"/>
    </row>
    <row r="74" spans="10:11">
      <c r="J74" s="61"/>
      <c r="K74" s="60"/>
    </row>
    <row r="75" spans="10:11">
      <c r="J75" s="61"/>
      <c r="K75" s="60"/>
    </row>
    <row r="76" spans="10:11">
      <c r="J76" s="61"/>
      <c r="K76" s="60"/>
    </row>
    <row r="77" spans="10:11">
      <c r="J77" s="61"/>
      <c r="K77" s="60"/>
    </row>
    <row r="78" spans="10:11">
      <c r="J78" s="61"/>
      <c r="K78" s="60"/>
    </row>
    <row r="79" spans="10:11">
      <c r="J79" s="61"/>
      <c r="K79" s="60"/>
    </row>
    <row r="80" spans="10:11">
      <c r="J80" s="61"/>
      <c r="K80" s="60"/>
    </row>
    <row r="81" spans="10:11">
      <c r="J81" s="61"/>
      <c r="K81" s="60"/>
    </row>
    <row r="82" spans="10:11">
      <c r="J82" s="61"/>
      <c r="K82" s="60"/>
    </row>
    <row r="83" spans="10:11">
      <c r="J83" s="61"/>
      <c r="K83" s="60"/>
    </row>
    <row r="84" spans="10:11">
      <c r="J84" s="61"/>
      <c r="K84" s="60"/>
    </row>
    <row r="85" spans="10:11">
      <c r="J85" s="61"/>
      <c r="K85" s="60"/>
    </row>
    <row r="86" spans="10:11">
      <c r="J86" s="61"/>
      <c r="K86" s="60"/>
    </row>
    <row r="87" spans="10:11">
      <c r="J87" s="61"/>
      <c r="K87" s="60"/>
    </row>
    <row r="88" spans="10:11">
      <c r="J88" s="61"/>
      <c r="K88" s="60"/>
    </row>
    <row r="89" spans="10:11">
      <c r="J89" s="61"/>
      <c r="K89" s="60"/>
    </row>
    <row r="90" spans="10:11">
      <c r="J90" s="61"/>
      <c r="K90" s="60"/>
    </row>
    <row r="91" spans="10:11">
      <c r="J91" s="61"/>
      <c r="K91" s="60"/>
    </row>
    <row r="92" spans="10:11">
      <c r="J92" s="61"/>
      <c r="K92" s="60"/>
    </row>
    <row r="93" spans="10:11">
      <c r="J93" s="61"/>
      <c r="K93" s="60"/>
    </row>
    <row r="94" spans="10:11">
      <c r="J94" s="61"/>
      <c r="K94" s="60"/>
    </row>
    <row r="95" spans="10:11">
      <c r="J95" s="61"/>
      <c r="K95" s="60"/>
    </row>
    <row r="96" spans="10:11">
      <c r="J96" s="61"/>
      <c r="K96" s="60"/>
    </row>
    <row r="97" spans="10:11">
      <c r="J97" s="61"/>
      <c r="K97" s="60"/>
    </row>
    <row r="98" spans="10:11">
      <c r="J98" s="61"/>
      <c r="K98" s="60"/>
    </row>
    <row r="99" spans="10:11">
      <c r="J99" s="61"/>
      <c r="K99" s="60"/>
    </row>
    <row r="100" spans="10:11">
      <c r="J100" s="61"/>
      <c r="K100" s="60"/>
    </row>
    <row r="101" spans="10:11">
      <c r="J101" s="61"/>
      <c r="K101" s="60"/>
    </row>
    <row r="102" spans="10:11">
      <c r="J102" s="61"/>
      <c r="K102" s="60"/>
    </row>
    <row r="103" spans="10:11">
      <c r="J103" s="61"/>
      <c r="K103" s="60"/>
    </row>
    <row r="104" spans="10:11">
      <c r="J104" s="61"/>
      <c r="K104" s="60"/>
    </row>
    <row r="105" spans="10:11">
      <c r="J105" s="61"/>
      <c r="K105" s="60"/>
    </row>
    <row r="106" spans="10:11">
      <c r="J106" s="61"/>
      <c r="K106" s="60"/>
    </row>
    <row r="107" spans="10:11">
      <c r="J107" s="61"/>
      <c r="K107" s="60"/>
    </row>
    <row r="108" spans="10:11">
      <c r="J108" s="61"/>
      <c r="K108" s="60"/>
    </row>
    <row r="109" spans="10:11">
      <c r="J109" s="61"/>
      <c r="K109" s="60"/>
    </row>
    <row r="110" spans="10:11">
      <c r="J110" s="61"/>
      <c r="K110" s="60"/>
    </row>
    <row r="111" spans="10:11">
      <c r="J111" s="61"/>
      <c r="K111" s="60"/>
    </row>
    <row r="112" spans="10:11">
      <c r="J112" s="61"/>
      <c r="K112" s="60"/>
    </row>
    <row r="113" spans="10:11">
      <c r="J113" s="61"/>
      <c r="K113" s="60"/>
    </row>
    <row r="114" spans="10:11">
      <c r="J114" s="61"/>
      <c r="K114" s="60"/>
    </row>
    <row r="115" spans="10:11">
      <c r="J115" s="61"/>
      <c r="K115" s="60"/>
    </row>
    <row r="116" spans="10:11">
      <c r="J116" s="61"/>
      <c r="K116" s="60"/>
    </row>
    <row r="117" spans="10:11">
      <c r="J117" s="61"/>
      <c r="K117" s="60"/>
    </row>
    <row r="118" spans="10:11">
      <c r="J118" s="61"/>
      <c r="K118" s="60"/>
    </row>
    <row r="119" spans="10:11">
      <c r="J119" s="61"/>
      <c r="K119" s="60"/>
    </row>
    <row r="120" spans="10:11">
      <c r="J120" s="61"/>
      <c r="K120" s="60"/>
    </row>
    <row r="121" spans="10:11">
      <c r="J121" s="61"/>
      <c r="K121" s="60"/>
    </row>
    <row r="122" spans="10:11">
      <c r="J122" s="61"/>
      <c r="K122" s="60"/>
    </row>
    <row r="123" spans="10:11">
      <c r="J123" s="61"/>
      <c r="K123" s="60"/>
    </row>
    <row r="124" spans="10:11">
      <c r="J124" s="61"/>
      <c r="K124" s="60"/>
    </row>
    <row r="125" spans="10:11">
      <c r="J125" s="61"/>
      <c r="K125" s="60"/>
    </row>
    <row r="126" spans="10:11">
      <c r="J126" s="61"/>
      <c r="K126" s="60"/>
    </row>
  </sheetData>
  <mergeCells count="1">
    <mergeCell ref="A16:D16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4"/>
  <sheetViews>
    <sheetView zoomScaleNormal="100" workbookViewId="0">
      <selection activeCell="B19" sqref="B19"/>
    </sheetView>
  </sheetViews>
  <sheetFormatPr defaultColWidth="8.75" defaultRowHeight="12.75"/>
  <cols>
    <col min="1" max="16384" width="8.75" style="5"/>
  </cols>
  <sheetData>
    <row r="1" spans="1:8">
      <c r="A1" s="25" t="s">
        <v>273</v>
      </c>
    </row>
    <row r="3" spans="1:8">
      <c r="A3" s="2"/>
      <c r="B3" s="2" t="s">
        <v>21</v>
      </c>
      <c r="C3" s="2" t="s">
        <v>22</v>
      </c>
      <c r="D3" s="2" t="s">
        <v>45</v>
      </c>
    </row>
    <row r="4" spans="1:8">
      <c r="A4" s="15" t="s">
        <v>86</v>
      </c>
      <c r="B4" s="12">
        <v>0.5998</v>
      </c>
      <c r="C4" s="12">
        <v>0.4002</v>
      </c>
      <c r="D4" s="12">
        <v>1</v>
      </c>
      <c r="E4" s="19"/>
    </row>
    <row r="5" spans="1:8">
      <c r="A5" s="15" t="s">
        <v>87</v>
      </c>
      <c r="B5" s="12">
        <v>0.60470000000000002</v>
      </c>
      <c r="C5" s="12">
        <v>0.39529999999999998</v>
      </c>
      <c r="D5" s="12">
        <v>1</v>
      </c>
      <c r="E5" s="19"/>
    </row>
    <row r="6" spans="1:8">
      <c r="A6" s="15" t="s">
        <v>88</v>
      </c>
      <c r="B6" s="12">
        <v>0.60950000000000004</v>
      </c>
      <c r="C6" s="12">
        <v>0.39050000000000001</v>
      </c>
      <c r="D6" s="12">
        <v>1</v>
      </c>
      <c r="E6" s="19"/>
      <c r="H6" s="25"/>
    </row>
    <row r="7" spans="1:8">
      <c r="A7" s="15" t="s">
        <v>89</v>
      </c>
      <c r="B7" s="12">
        <v>0.61860000000000004</v>
      </c>
      <c r="C7" s="12">
        <v>0.38140000000000002</v>
      </c>
      <c r="D7" s="12">
        <v>1</v>
      </c>
      <c r="E7" s="19"/>
    </row>
    <row r="8" spans="1:8">
      <c r="A8" s="15" t="s">
        <v>90</v>
      </c>
      <c r="B8" s="12">
        <v>0.62590000000000001</v>
      </c>
      <c r="C8" s="12">
        <v>0.37409999999999999</v>
      </c>
      <c r="D8" s="12">
        <v>1</v>
      </c>
      <c r="E8" s="19"/>
      <c r="F8" s="19"/>
    </row>
    <row r="9" spans="1:8">
      <c r="A9" s="15" t="s">
        <v>91</v>
      </c>
      <c r="B9" s="12">
        <v>0.63129999999999997</v>
      </c>
      <c r="C9" s="12">
        <v>0.36870000000000003</v>
      </c>
      <c r="D9" s="12">
        <v>1</v>
      </c>
      <c r="E9" s="19"/>
      <c r="F9" s="19"/>
    </row>
    <row r="10" spans="1:8">
      <c r="A10" s="15" t="s">
        <v>92</v>
      </c>
      <c r="B10" s="12">
        <v>0.63370000000000004</v>
      </c>
      <c r="C10" s="12">
        <v>0.36630000000000001</v>
      </c>
      <c r="D10" s="12">
        <v>1</v>
      </c>
      <c r="E10" s="19"/>
      <c r="F10" s="19"/>
    </row>
    <row r="11" spans="1:8">
      <c r="A11" s="15" t="s">
        <v>93</v>
      </c>
      <c r="B11" s="12">
        <v>0.63790000000000002</v>
      </c>
      <c r="C11" s="12">
        <v>0.36209999999999998</v>
      </c>
      <c r="D11" s="12">
        <v>1</v>
      </c>
    </row>
    <row r="12" spans="1:8">
      <c r="A12" s="15" t="s">
        <v>94</v>
      </c>
      <c r="B12" s="12">
        <v>0.64170000000000005</v>
      </c>
      <c r="C12" s="12">
        <v>0.35830000000000001</v>
      </c>
      <c r="D12" s="12">
        <v>1</v>
      </c>
    </row>
    <row r="13" spans="1:8" s="25" customFormat="1">
      <c r="A13" s="15" t="s">
        <v>119</v>
      </c>
      <c r="B13" s="12">
        <v>0.64600000000000002</v>
      </c>
      <c r="C13" s="12">
        <v>0.35399999999999998</v>
      </c>
      <c r="D13" s="12">
        <v>1</v>
      </c>
    </row>
    <row r="14" spans="1:8">
      <c r="A14" s="15" t="s">
        <v>144</v>
      </c>
      <c r="B14" s="62">
        <v>0.65010000000000001</v>
      </c>
      <c r="C14" s="62">
        <v>0.34989999999999999</v>
      </c>
      <c r="D14" s="12">
        <v>1</v>
      </c>
      <c r="F14" s="25"/>
    </row>
  </sheetData>
  <phoneticPr fontId="3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5</vt:i4>
      </vt:variant>
    </vt:vector>
  </HeadingPairs>
  <TitlesOfParts>
    <vt:vector size="42" baseType="lpstr">
      <vt:lpstr>1 Headcount &amp; FTE by Agency</vt:lpstr>
      <vt:lpstr>2 FTE by Department</vt:lpstr>
      <vt:lpstr>3 QPS growth (FTE)</vt:lpstr>
      <vt:lpstr>4 QPS to Qld Population</vt:lpstr>
      <vt:lpstr>5 Permanent QPS Employees </vt:lpstr>
      <vt:lpstr>6 Greater Bne and Rest of Qld</vt:lpstr>
      <vt:lpstr>7 FTE per Capita by Location</vt:lpstr>
      <vt:lpstr>8 Employed Qld labour force</vt:lpstr>
      <vt:lpstr>9 QPS by Gender (FTE)</vt:lpstr>
      <vt:lpstr>10 QPS Part time workers</vt:lpstr>
      <vt:lpstr>11 Occupation (ANZSCO) by FTE</vt:lpstr>
      <vt:lpstr>12 AO Equiv. Salary by Gender</vt:lpstr>
      <vt:lpstr>13 Ann Perm QPS Separation Rate</vt:lpstr>
      <vt:lpstr>14 Separation Rate by Age</vt:lpstr>
      <vt:lpstr>15 Separation Rate by Tenure</vt:lpstr>
      <vt:lpstr>16 Separation Rate by Location</vt:lpstr>
      <vt:lpstr>17 Permanent exits from the QPS</vt:lpstr>
      <vt:lpstr>18 Separation Rate by Location</vt:lpstr>
      <vt:lpstr>19 Absenteeism_Sick - Avge days</vt:lpstr>
      <vt:lpstr>20 Absenteeism Avge days</vt:lpstr>
      <vt:lpstr>21 Absenteeism Avge days trend</vt:lpstr>
      <vt:lpstr>22 Absenteeism by gender</vt:lpstr>
      <vt:lpstr>23 Absenteeism by Age</vt:lpstr>
      <vt:lpstr>24 Absenteeism by QPS Tenure</vt:lpstr>
      <vt:lpstr>25 Absenteeism AO Equiv Salary</vt:lpstr>
      <vt:lpstr>26 Absenteeism AO Equiv Sal (2)</vt:lpstr>
      <vt:lpstr>27 Absenteeism by Location</vt:lpstr>
      <vt:lpstr>28 Abs Days for Map</vt:lpstr>
      <vt:lpstr>29 Abs Days by SA4</vt:lpstr>
      <vt:lpstr>30 Absenteeism - by agencies</vt:lpstr>
      <vt:lpstr>31 Carers Leave</vt:lpstr>
      <vt:lpstr>32 Age Distribution</vt:lpstr>
      <vt:lpstr>33 Avge Age of Retirement Perms</vt:lpstr>
      <vt:lpstr>34-37 Appointment Type FTE</vt:lpstr>
      <vt:lpstr>38 Indigenous</vt:lpstr>
      <vt:lpstr>39 Non English Speaking Bgrnd</vt:lpstr>
      <vt:lpstr>40 Disability</vt:lpstr>
      <vt:lpstr>'19 Absenteeism_Sick - Avge days'!Print_Area</vt:lpstr>
      <vt:lpstr>'22 Absenteeism by gender'!Print_Area</vt:lpstr>
      <vt:lpstr>'4 QPS to Qld Population'!Print_Area</vt:lpstr>
      <vt:lpstr>'6 Greater Bne and Rest of Qld'!Print_Area</vt:lpstr>
      <vt:lpstr>'7 FTE per Capita by Location'!Print_Area</vt:lpstr>
    </vt:vector>
  </TitlesOfParts>
  <Company>DPC-DSD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Neville Holcombe</dc:creator>
  <cp:lastModifiedBy>Benjamin Toussaint</cp:lastModifiedBy>
  <cp:lastPrinted>2011-07-18T21:59:19Z</cp:lastPrinted>
  <dcterms:created xsi:type="dcterms:W3CDTF">2008-08-20T05:07:44Z</dcterms:created>
  <dcterms:modified xsi:type="dcterms:W3CDTF">2013-09-24T07:22:50Z</dcterms:modified>
</cp:coreProperties>
</file>