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126"/>
  <workbookPr defaultThemeVersion="124226"/>
  <mc:AlternateContent xmlns:mc="http://schemas.openxmlformats.org/markup-compatibility/2006">
    <mc:Choice Requires="x15">
      <x15ac:absPath xmlns:x15ac="http://schemas.microsoft.com/office/spreadsheetml/2010/11/ac" url="N:\opsme_com\comm_market_com\Web\Gov 2 Gov content\Published\1 About the public service\assets\"/>
    </mc:Choice>
  </mc:AlternateContent>
  <xr:revisionPtr revIDLastSave="0" documentId="13_ncr:1_{E83E9A31-B1A9-4AA7-BDE1-A42B72027005}" xr6:coauthVersionLast="40" xr6:coauthVersionMax="40" xr10:uidLastSave="{00000000-0000-0000-0000-000000000000}"/>
  <bookViews>
    <workbookView xWindow="240" yWindow="120" windowWidth="9250" windowHeight="6850" tabRatio="885" xr2:uid="{00000000-000D-0000-FFFF-FFFF00000000}"/>
  </bookViews>
  <sheets>
    <sheet name="T1 FTE by Agency" sheetId="1" r:id="rId1"/>
    <sheet name="F1 % of FTE by app type" sheetId="28" r:id="rId2"/>
    <sheet name="T2 FTE by app type &amp; gender" sheetId="20" r:id="rId3"/>
    <sheet name="F2 % of HC by Emp Status" sheetId="3" r:id="rId4"/>
    <sheet name="T3 HC by Emp Status &amp; Gender" sheetId="21" r:id="rId5"/>
    <sheet name="F3 % of FTE Annual Earnings &amp; G" sheetId="4" r:id="rId6"/>
    <sheet name="T4 Annual Earnings &amp; Gender" sheetId="22" r:id="rId7"/>
    <sheet name="T5 Annual Earnings (FTE)" sheetId="23" r:id="rId8"/>
    <sheet name="F4 Avge Annual Earnings (FTE)" sheetId="17" r:id="rId9"/>
    <sheet name="F5 Age by Gender (FTE)" sheetId="13" r:id="rId10"/>
    <sheet name="T6 % of FTE by Age &amp; Gender" sheetId="24" r:id="rId11"/>
    <sheet name="T7 FTE by Qld SA4" sheetId="25" r:id="rId12"/>
    <sheet name="F6 Avg Age by Statistical Area" sheetId="5" r:id="rId13"/>
    <sheet name="F7, T8 FTE by Occupation" sheetId="15" r:id="rId14"/>
    <sheet name="F8, T9 Corporate Services" sheetId="18" r:id="rId15"/>
    <sheet name="F9, T10 Corp Services Function" sheetId="19" r:id="rId16"/>
    <sheet name="T11, Schedule 1" sheetId="11" r:id="rId17"/>
    <sheet name="Definitions" sheetId="7" r:id="rId18"/>
  </sheets>
  <definedNames>
    <definedName name="_Toc419107286" localSheetId="14">'F8, T9 Corporate Services'!$A$2</definedName>
    <definedName name="_Toc428538650" localSheetId="14">'F8, T9 Corporate Services'!$A$1</definedName>
    <definedName name="_Toc428538655" localSheetId="16">'T11, Schedule 1'!$A$3</definedName>
    <definedName name="_Toc442343921" localSheetId="2">'T2 FTE by app type &amp; gender'!$A$1</definedName>
    <definedName name="_Toc442343932" localSheetId="16">'T11, Schedule 1'!#REF!</definedName>
    <definedName name="_xlnm.Print_Area" localSheetId="17">Definitions!$A$1:$B$2</definedName>
    <definedName name="_xlnm.Print_Area" localSheetId="8">'F4 Avge Annual Earnings (FTE)'!$A$1:$E$1</definedName>
    <definedName name="_xlnm.Print_Area" localSheetId="12">'F6 Avg Age by Statistical Area'!$A$1:$D$1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6" i="1" l="1"/>
  <c r="E6" i="1" s="1"/>
  <c r="D7" i="1"/>
  <c r="E7" i="1" s="1"/>
  <c r="D8" i="1"/>
  <c r="E8" i="1" s="1"/>
  <c r="D9" i="1"/>
  <c r="E9" i="1" s="1"/>
  <c r="D10" i="1"/>
  <c r="E10" i="1" s="1"/>
  <c r="D11" i="1"/>
  <c r="E11" i="1" s="1"/>
  <c r="D12" i="1"/>
  <c r="E12" i="1" s="1"/>
  <c r="D13" i="1"/>
  <c r="E13" i="1" s="1"/>
  <c r="D14" i="1"/>
  <c r="E14" i="1" s="1"/>
  <c r="D15" i="1"/>
  <c r="E15" i="1" s="1"/>
  <c r="D16" i="1"/>
  <c r="E16" i="1" s="1"/>
  <c r="D17" i="1"/>
  <c r="E17" i="1" s="1"/>
  <c r="D18" i="1"/>
  <c r="E18" i="1" s="1"/>
  <c r="D19" i="1"/>
  <c r="E19" i="1" s="1"/>
  <c r="D20" i="1"/>
  <c r="E20" i="1" s="1"/>
  <c r="D21" i="1"/>
  <c r="E21" i="1" s="1"/>
  <c r="D22" i="1"/>
  <c r="E22" i="1" s="1"/>
  <c r="D23" i="1"/>
  <c r="E23" i="1" s="1"/>
  <c r="D24" i="1"/>
  <c r="E24" i="1" s="1"/>
  <c r="D25" i="1"/>
  <c r="E25" i="1" s="1"/>
  <c r="D26" i="1"/>
  <c r="E26" i="1" s="1"/>
  <c r="D27" i="1"/>
  <c r="E27" i="1" s="1"/>
  <c r="D28" i="1"/>
  <c r="E28" i="1" s="1"/>
  <c r="D29" i="1"/>
  <c r="E29" i="1" s="1"/>
  <c r="D30" i="1"/>
  <c r="E30" i="1" s="1"/>
  <c r="D31" i="1"/>
  <c r="E31" i="1" s="1"/>
  <c r="D32" i="1"/>
  <c r="E32" i="1" s="1"/>
  <c r="D5" i="1"/>
  <c r="E5" i="1" s="1"/>
</calcChain>
</file>

<file path=xl/sharedStrings.xml><?xml version="1.0" encoding="utf-8"?>
<sst xmlns="http://schemas.openxmlformats.org/spreadsheetml/2006/main" count="503" uniqueCount="201">
  <si>
    <t>Female</t>
  </si>
  <si>
    <t>Male</t>
  </si>
  <si>
    <t>Total</t>
  </si>
  <si>
    <t xml:space="preserve"> </t>
  </si>
  <si>
    <t>Permanent</t>
  </si>
  <si>
    <t>Temporary</t>
  </si>
  <si>
    <t>Casual</t>
  </si>
  <si>
    <t>Contract</t>
  </si>
  <si>
    <t>19 and less</t>
  </si>
  <si>
    <t>20 - 24</t>
  </si>
  <si>
    <t>25 - 29</t>
  </si>
  <si>
    <t>30 - 34</t>
  </si>
  <si>
    <t>35 - 39</t>
  </si>
  <si>
    <t>40 - 44</t>
  </si>
  <si>
    <t>45 - 49</t>
  </si>
  <si>
    <t>50 - 54</t>
  </si>
  <si>
    <t>55 - 59</t>
  </si>
  <si>
    <t>60 - 64</t>
  </si>
  <si>
    <t>65 and Over</t>
  </si>
  <si>
    <t>Gold Coast</t>
  </si>
  <si>
    <t>Sunshine Coast</t>
  </si>
  <si>
    <t>Queensland</t>
  </si>
  <si>
    <t>FTE</t>
  </si>
  <si>
    <t>Public Service Commission</t>
  </si>
  <si>
    <t>Agency</t>
  </si>
  <si>
    <t>Appointment Type</t>
  </si>
  <si>
    <t>Either permanent, temporary or casual (refer to specific definitions for each term).</t>
  </si>
  <si>
    <t>Average Age</t>
  </si>
  <si>
    <t>Casual Employment</t>
  </si>
  <si>
    <t>Employment Status</t>
  </si>
  <si>
    <t>Either full-time, part-time, casual (refer to specific definitions for each term).</t>
  </si>
  <si>
    <t>Full-time</t>
  </si>
  <si>
    <t>An employee who works full-time hours as specified in the award or agreement under which the employee is engaged.</t>
  </si>
  <si>
    <t>Full-time Equivalent (FTE)</t>
  </si>
  <si>
    <t>The hours worked by several part-time or casual employees, added together, may be required to make one full-time equivalent employee.</t>
  </si>
  <si>
    <t>Location</t>
  </si>
  <si>
    <t>Part-time</t>
  </si>
  <si>
    <t>An employee who works less than full-time hours and performs those duties on a regular basis.</t>
  </si>
  <si>
    <t>Permanent Employment</t>
  </si>
  <si>
    <t>An employee who is employed on a continuing basis to perform ongoing functions.</t>
  </si>
  <si>
    <t>Temporary Employment</t>
  </si>
  <si>
    <t>Brisbane - West</t>
  </si>
  <si>
    <t>Wide Bay</t>
  </si>
  <si>
    <t>Brisbane - East</t>
  </si>
  <si>
    <t>Toowoomba</t>
  </si>
  <si>
    <t>Moreton Bay - South</t>
  </si>
  <si>
    <t>Darling Downs - Maranoa</t>
  </si>
  <si>
    <t>Brisbane - North</t>
  </si>
  <si>
    <t>Cairns</t>
  </si>
  <si>
    <t>Moreton Bay - North</t>
  </si>
  <si>
    <t>Ipswich</t>
  </si>
  <si>
    <t>Logan - Beaudesert</t>
  </si>
  <si>
    <t>Townsville</t>
  </si>
  <si>
    <t>Brisbane - South</t>
  </si>
  <si>
    <t>Brisbane Inner City</t>
  </si>
  <si>
    <t>Queensland - Outback</t>
  </si>
  <si>
    <t>Statistical Area 4</t>
  </si>
  <si>
    <t>% of FTE</t>
  </si>
  <si>
    <t>Average Annual Earnings (FTE)</t>
  </si>
  <si>
    <t>Managers</t>
  </si>
  <si>
    <t>Professionals</t>
  </si>
  <si>
    <t>Technicians and Trades Workers</t>
  </si>
  <si>
    <t>Community and Personal Service Workers</t>
  </si>
  <si>
    <t>Clerical and Administrative Workers</t>
  </si>
  <si>
    <t>Sales Workers</t>
  </si>
  <si>
    <t>Machinery Operators and Drivers</t>
  </si>
  <si>
    <t>Labourers</t>
  </si>
  <si>
    <t>ANZSCO (Occupation Code)</t>
  </si>
  <si>
    <t>Average annual earnings (FTE) are the earnings as if an employee were working full-time.  
Average annual earnings are calculated on the salary and regular allowances paid to employees.  Average annual earnings do not include one-off or sporadic payments such as travelling allowances.  Information on earnings is collected as at the snapshot date and is extrapolated over a 12-month period.</t>
  </si>
  <si>
    <t>(based on Australian Bureau of Statistics ANZSCO coding)</t>
  </si>
  <si>
    <t>Schedule 1</t>
  </si>
  <si>
    <t>Definition of Terms</t>
  </si>
  <si>
    <t>Public Safety Business Agency</t>
  </si>
  <si>
    <t>Corporate</t>
  </si>
  <si>
    <t>Total FTE</t>
  </si>
  <si>
    <t>Corporate Services employees</t>
  </si>
  <si>
    <t>Corporate - FTE</t>
  </si>
  <si>
    <t>% of Total</t>
  </si>
  <si>
    <t>Accounting and Finance</t>
  </si>
  <si>
    <t>Audit Services</t>
  </si>
  <si>
    <t>Communication, Media and Marketing</t>
  </si>
  <si>
    <t>Governance and Strategy</t>
  </si>
  <si>
    <t>Human Resources</t>
  </si>
  <si>
    <t>Information and Communications Technology</t>
  </si>
  <si>
    <t>Information Management</t>
  </si>
  <si>
    <t>Legal Services</t>
  </si>
  <si>
    <t>Ministerial and Executive Services</t>
  </si>
  <si>
    <t>Procurement</t>
  </si>
  <si>
    <t>Property and Facilities</t>
  </si>
  <si>
    <t>AO1 Equivalent</t>
  </si>
  <si>
    <t>AO2 Equivalent</t>
  </si>
  <si>
    <t>AO3 Equivalent</t>
  </si>
  <si>
    <t>AO4 Equivalent</t>
  </si>
  <si>
    <t>AO5 Equivalent</t>
  </si>
  <si>
    <t>AO6 Equivalent</t>
  </si>
  <si>
    <t>AO7 Equivalent</t>
  </si>
  <si>
    <t>AO8 Equivalent</t>
  </si>
  <si>
    <t>SO Equivalent</t>
  </si>
  <si>
    <t>SES and above Equivalent</t>
  </si>
  <si>
    <t>Office of the Health Ombudsman</t>
  </si>
  <si>
    <r>
      <t>Includes employees of the Senior Executive Service and the Chief Executive Service and those employed under Section 122 of the Public Service Act 2008 or similar legislation in other relevant Acts</t>
    </r>
    <r>
      <rPr>
        <sz val="10"/>
        <color theme="1"/>
        <rFont val="Arial"/>
        <family val="2"/>
      </rPr>
      <t>.  Also includes employees on common law and high income guarantee contracts.</t>
    </r>
  </si>
  <si>
    <t>Qld Public Sector</t>
  </si>
  <si>
    <t>TAFE Queensland</t>
  </si>
  <si>
    <t>Queensland Treasury</t>
  </si>
  <si>
    <t>Department of Aboriginal and Torres Strait Islander Partnerships</t>
  </si>
  <si>
    <t>Department of Agriculture and Fisheries</t>
  </si>
  <si>
    <t>Department of Housing and Public Works</t>
  </si>
  <si>
    <t>Department of Justice and Attorney-General</t>
  </si>
  <si>
    <t>Department of the Premier and Cabinet</t>
  </si>
  <si>
    <t>Department of Transport and Main Roads</t>
  </si>
  <si>
    <t>Queensland Fire and Emergency Services</t>
  </si>
  <si>
    <t>Queensland Police Service</t>
  </si>
  <si>
    <t>Anti-Discrimination Commission Queensland</t>
  </si>
  <si>
    <t>Electoral Commission Queensland</t>
  </si>
  <si>
    <t>Legal Aid Queensland</t>
  </si>
  <si>
    <t>Public Trustee</t>
  </si>
  <si>
    <t>Queensland Art Gallery</t>
  </si>
  <si>
    <t>Queensland Audit Office</t>
  </si>
  <si>
    <t>Queensland Family and Child Commission</t>
  </si>
  <si>
    <t>Queensland Museum</t>
  </si>
  <si>
    <t>State Library of Queensland</t>
  </si>
  <si>
    <t>Trade and Investment Queensland</t>
  </si>
  <si>
    <t>Frontline and Frontline Support</t>
  </si>
  <si>
    <t>Queensland public sector</t>
  </si>
  <si>
    <t>Quarterly
variance in
total FTE</t>
  </si>
  <si>
    <t>% Quarterly
variance in
total FTE</t>
  </si>
  <si>
    <t>Queensland Public Sector Total (FTE)</t>
  </si>
  <si>
    <t>Table 2: Number of FTE by appointment type and gender</t>
  </si>
  <si>
    <t xml:space="preserve">Permanent </t>
  </si>
  <si>
    <t>Queensland public sector total (FTE)</t>
  </si>
  <si>
    <t>Queensland Public Sector Total (Headcount)</t>
  </si>
  <si>
    <t>Table 3: Number of headcount by employment status and gender</t>
  </si>
  <si>
    <t>Queensland public sector total (Headcount)</t>
  </si>
  <si>
    <t>Table 4: Number and percentage of FTE by annual earnings and gender, based on AO equivalent (as if working full-time)</t>
  </si>
  <si>
    <t>AO1 and equivalent</t>
  </si>
  <si>
    <t>AO2 and equivalent</t>
  </si>
  <si>
    <t>AO3 and equivalent</t>
  </si>
  <si>
    <t>AO4 and equivalent</t>
  </si>
  <si>
    <t>AO5 and equivalent</t>
  </si>
  <si>
    <t>AO6 and equivalent</t>
  </si>
  <si>
    <t>AO7 and equivalent</t>
  </si>
  <si>
    <t>AO8 and equivalent</t>
  </si>
  <si>
    <t>SO and equivalent</t>
  </si>
  <si>
    <t>SES and above equivalent</t>
  </si>
  <si>
    <t>Table 5: Number of FTE by annual earnings and gender, based on AO equivalent (as if working full-time)</t>
  </si>
  <si>
    <t>Table 6: Percentage of full-time equivalent by age distribution and gender</t>
  </si>
  <si>
    <t>% of quarterly variance in FTE</t>
  </si>
  <si>
    <t>Statistical Area Level 4</t>
  </si>
  <si>
    <t>Table 7: FTE and quarterly variance in FTE by Queensland SA4</t>
  </si>
  <si>
    <t>Headcount</t>
  </si>
  <si>
    <t>Percentage</t>
  </si>
  <si>
    <t>Table 11: Number of FTE by appointment type and agency</t>
  </si>
  <si>
    <t>Whole of Corporate Services Function Management</t>
  </si>
  <si>
    <t>Casual employees are not permanent employees and normally work less than full-time hours as prescribed by the applicable industrial instrument. Casual employment attracts the payment of a loading (as prescribed by the applicable industrial instrument) in lieu of sick and recreation leave.
Casual employment is characterised by its ad hoc nature with each engagement standing alone.</t>
  </si>
  <si>
    <t xml:space="preserve">Employees who provide organisation-wide support services for public sector agencies are identified as providing corporate services.
Corporate services are delivered to internal Queensland Government clients.
Corporate services may be provided on an agency-specific, cross-agency or service-wide basis.
Employees deliver corporate services activities for the majority of the available working time.
Employees may be located in a corporate division, or embedded in business, service or regional areas.
For more information about the type of work being undertaken by public sector employees, refer to the corporate services MOHRI codes. </t>
  </si>
  <si>
    <t>Temporary employees are employed for fixed term engagements of specific periods of time. The circumstances for engaging temporary employees are many and include specific budget allocation for particular projects, replacing permanent employees who are absent from their substantive position or assistance required to meet peak workloads. Temporary employees are generally employed on the same conditions as permanent employees as prescribed by the applicable industrial instrument.</t>
  </si>
  <si>
    <t>Statistical Area Level 4 as defined in the Australian Statistical Geography Standard by the Australian Bureau of Statistics. This is based on the location of an employee’s work headquarters.</t>
  </si>
  <si>
    <t>Frontline roles are those that deliver services directly to the public including teachers, nurses, doctors and police officers. 
Frontline support roles are ‘non-corporate services’ roles that provide essential support, enabling the effective delivery of frontline services, including hospital and school cleaners, road workers and school groundskeepers.</t>
  </si>
  <si>
    <t>ANZSCO (Australian and New Zealand Standard Classification of Occupations) is an industry standard coding system that attributes a six digit code to a position to describe the occupation being performed.  This report contains a table at the highest summary level.
The professionals group includes teachers, higher level nurses, health practitioners and doctors among others.
The community and personal workers group includes police, teacher aides, lower level nurses, ambulance officers and fire fighters among others.
Refer to the following document on the PSC website: http://www.psc.qld.gov.au/publications/workforce-statistics/assets/mohri-service-delivery-definitions_sept13.pdf</t>
  </si>
  <si>
    <t>Other entities</t>
  </si>
  <si>
    <t>Queensland public sector sub-total: Other entities</t>
  </si>
  <si>
    <t>Queensland public sector total</t>
  </si>
  <si>
    <t>Table 8: Number and percentage of FTE by occupation</t>
  </si>
  <si>
    <t>Table 9: Number and percentage of FTE employees by type of service</t>
  </si>
  <si>
    <t>Table 10: Number and percentage of FTE by corporate services function</t>
  </si>
  <si>
    <t>Budget paper 2 agencies</t>
  </si>
  <si>
    <t>Table 12: Number of Headcount by Agency and Appointment Type</t>
  </si>
  <si>
    <t>Table 13: Number and percentage of FTE by gender and agency</t>
  </si>
  <si>
    <t>Queensland public sector sub-total: Budget paper 2 agencies</t>
  </si>
  <si>
    <t xml:space="preserve">Table 14: Number and percentage of headcount by gender and agency
</t>
  </si>
  <si>
    <t>Figure 1: Percentage of FTE by appointment type</t>
  </si>
  <si>
    <t>Figure 2: Percentage of headcount by employment status</t>
  </si>
  <si>
    <t>Figure 3: Percentage of FTE by annual earnings and gender, based on AO equivalent (as if working full-time)</t>
  </si>
  <si>
    <t>Figure 4:  Average Annual Earnings (FTE) by Appointment Type and Gender</t>
  </si>
  <si>
    <t>Figure 5: Number of FTE by age distribution and gender</t>
  </si>
  <si>
    <t>Figure 6: Average age by Queensland SA4</t>
  </si>
  <si>
    <t>Figure 7: Percentage of FTE by occupation</t>
  </si>
  <si>
    <t>Figure 8: Percentage of FTE by type of service</t>
  </si>
  <si>
    <t xml:space="preserve">Figure 9: Number of FTE by corporate services function
</t>
  </si>
  <si>
    <t>Table 1: Number of FTE by Agency</t>
  </si>
  <si>
    <t>Mackay - Isaac - Whitsunday</t>
  </si>
  <si>
    <t>Central Queensland</t>
  </si>
  <si>
    <t>Department of Child Safety, Youth and Women</t>
  </si>
  <si>
    <t>Department of Communities, Disability Services and Seniors</t>
  </si>
  <si>
    <t>Department of Education</t>
  </si>
  <si>
    <t>Department of Employment, Small Business and Training</t>
  </si>
  <si>
    <t>Department of Environment and Science</t>
  </si>
  <si>
    <t>Department of Innovation, Tourism Industry Development and the Commonwealth Games</t>
  </si>
  <si>
    <t>Department of Local Government, Racing and Multicultural Affairs</t>
  </si>
  <si>
    <t>Department of Natural Resources, Mines and Energy</t>
  </si>
  <si>
    <t>Department of State Development, Manufacturing, Infrastructure and Planning</t>
  </si>
  <si>
    <t>Office of the Inspector-General of Emergency Management</t>
  </si>
  <si>
    <t>Queensland Health</t>
  </si>
  <si>
    <t>Queensland Corrective Services</t>
  </si>
  <si>
    <t xml:space="preserve">Queensland Treasury </t>
  </si>
  <si>
    <t>Queensland public sector average age</t>
  </si>
  <si>
    <t>Mar
2019</t>
  </si>
  <si>
    <t>Mar 2019</t>
  </si>
  <si>
    <t>Jun
2019</t>
  </si>
  <si>
    <t>Jun 2019</t>
  </si>
  <si>
    <t>Queensland public sector - corporate service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</si>
</sst>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Red]\-&quot;$&quot;#,##0"/>
    <numFmt numFmtId="44" formatCode="_-&quot;$&quot;* #,##0.00_-;\-&quot;$&quot;* #,##0.00_-;_-&quot;$&quot;* &quot;-&quot;??_-;_-@_-"/>
    <numFmt numFmtId="43" formatCode="_-* #,##0.00_-;\-* #,##0.00_-;_-* &quot;-&quot;??_-;_-@_-"/>
    <numFmt numFmtId="164" formatCode="#,##0.00_ ;\-#,##0.00\ "/>
    <numFmt numFmtId="165" formatCode="_-* #,##0_-;\-* #,##0_-;_-* &quot;-&quot;??_-;_-@_-"/>
  </numFmts>
  <fonts count="10" x14ac:knownFonts="1">
    <font>
      <sz val="11.5"/>
      <name val="Arial"/>
    </font>
    <font>
      <sz val="8"/>
      <name val="Arial"/>
      <family val="2"/>
    </font>
    <font>
      <sz val="10"/>
      <name val="Arial"/>
      <family val="2"/>
    </font>
    <font>
      <b/>
      <sz val="10"/>
      <name val="Arial"/>
      <family val="2"/>
    </font>
    <font>
      <sz val="10"/>
      <color theme="1"/>
      <name val="Arial"/>
      <family val="2"/>
    </font>
    <font>
      <i/>
      <sz val="10"/>
      <name val="Arial"/>
      <family val="2"/>
    </font>
    <font>
      <sz val="11.5"/>
      <name val="Arial"/>
      <family val="2"/>
    </font>
    <font>
      <sz val="10"/>
      <color rgb="FFFF0000"/>
      <name val="Arial"/>
      <family val="2"/>
    </font>
    <font>
      <sz val="11.5"/>
      <name val="Arial"/>
      <family val="2"/>
    </font>
    <font>
      <b/>
      <sz val="11"/>
      <color theme="1"/>
      <name val="Arial"/>
      <family val="2"/>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5">
    <xf numFmtId="0" fontId="0" fillId="0" borderId="0"/>
    <xf numFmtId="0" fontId="6" fillId="0" borderId="0"/>
    <xf numFmtId="43" fontId="8" fillId="0" borderId="0" applyFont="0" applyFill="0" applyBorder="0" applyAlignment="0" applyProtection="0"/>
    <xf numFmtId="9" fontId="8" fillId="0" borderId="0" applyFont="0" applyFill="0" applyBorder="0" applyAlignment="0" applyProtection="0"/>
    <xf numFmtId="44" fontId="6" fillId="0" borderId="0" applyFont="0" applyFill="0" applyBorder="0" applyAlignment="0" applyProtection="0"/>
  </cellStyleXfs>
  <cellXfs count="122">
    <xf numFmtId="0" fontId="0" fillId="0" borderId="0" xfId="0"/>
    <xf numFmtId="0" fontId="2" fillId="0" borderId="0" xfId="0" applyFont="1" applyAlignment="1">
      <alignment horizontal="left"/>
    </xf>
    <xf numFmtId="0" fontId="2" fillId="0" borderId="0" xfId="0" applyFont="1" applyFill="1"/>
    <xf numFmtId="0" fontId="2" fillId="0" borderId="0" xfId="0" applyFont="1" applyBorder="1"/>
    <xf numFmtId="0" fontId="5" fillId="0" borderId="0" xfId="0" applyFont="1"/>
    <xf numFmtId="0" fontId="3" fillId="0" borderId="0" xfId="0" applyFont="1" applyAlignment="1">
      <alignment horizontal="left"/>
    </xf>
    <xf numFmtId="0" fontId="3" fillId="0" borderId="0" xfId="0" applyFont="1"/>
    <xf numFmtId="0" fontId="3" fillId="0" borderId="0" xfId="0" applyFont="1" applyFill="1"/>
    <xf numFmtId="0" fontId="2" fillId="0" borderId="1" xfId="1" applyFont="1" applyBorder="1" applyAlignment="1"/>
    <xf numFmtId="0" fontId="2" fillId="0" borderId="0" xfId="0" applyFont="1"/>
    <xf numFmtId="0" fontId="2" fillId="0" borderId="1" xfId="0" applyFont="1" applyBorder="1" applyAlignment="1">
      <alignment vertical="top"/>
    </xf>
    <xf numFmtId="0" fontId="2" fillId="0" borderId="0" xfId="0" applyFont="1" applyAlignment="1">
      <alignment vertical="top"/>
    </xf>
    <xf numFmtId="0" fontId="4" fillId="0" borderId="1" xfId="1" applyFont="1" applyFill="1" applyBorder="1"/>
    <xf numFmtId="10" fontId="2" fillId="0" borderId="1" xfId="1" applyNumberFormat="1" applyFont="1" applyBorder="1"/>
    <xf numFmtId="0" fontId="2" fillId="0" borderId="1" xfId="1" applyFont="1" applyBorder="1" applyAlignment="1">
      <alignment vertical="top"/>
    </xf>
    <xf numFmtId="0" fontId="2" fillId="2" borderId="1" xfId="1" applyFont="1" applyFill="1" applyBorder="1"/>
    <xf numFmtId="0" fontId="2" fillId="0" borderId="1" xfId="1" applyFont="1" applyBorder="1" applyAlignment="1">
      <alignment horizontal="center"/>
    </xf>
    <xf numFmtId="0" fontId="2" fillId="0" borderId="1" xfId="1" applyFont="1" applyBorder="1"/>
    <xf numFmtId="0" fontId="2" fillId="0" borderId="1" xfId="1" applyFont="1" applyBorder="1" applyAlignment="1">
      <alignment horizontal="center" vertical="top" wrapText="1"/>
    </xf>
    <xf numFmtId="0" fontId="2" fillId="2" borderId="1" xfId="1" applyFont="1" applyFill="1" applyBorder="1" applyAlignment="1">
      <alignment horizontal="center"/>
    </xf>
    <xf numFmtId="0" fontId="2" fillId="0" borderId="1" xfId="0" applyFont="1" applyBorder="1" applyAlignment="1">
      <alignment vertical="top" wrapText="1"/>
    </xf>
    <xf numFmtId="4" fontId="2" fillId="2" borderId="1" xfId="0" applyNumberFormat="1" applyFont="1" applyFill="1" applyBorder="1" applyAlignment="1">
      <alignment vertical="top" wrapText="1"/>
    </xf>
    <xf numFmtId="4" fontId="2" fillId="2" borderId="1" xfId="0" applyNumberFormat="1" applyFont="1" applyFill="1" applyBorder="1"/>
    <xf numFmtId="0" fontId="4" fillId="0" borderId="1" xfId="0" applyFont="1" applyBorder="1" applyAlignment="1">
      <alignment vertical="top" wrapText="1"/>
    </xf>
    <xf numFmtId="0" fontId="2" fillId="2" borderId="1" xfId="0" applyFont="1" applyFill="1" applyBorder="1" applyAlignment="1">
      <alignment vertical="top" wrapText="1"/>
    </xf>
    <xf numFmtId="10" fontId="2" fillId="0" borderId="1" xfId="0" applyNumberFormat="1" applyFont="1" applyBorder="1"/>
    <xf numFmtId="6" fontId="2" fillId="0" borderId="1" xfId="0" applyNumberFormat="1" applyFont="1" applyBorder="1"/>
    <xf numFmtId="10" fontId="2" fillId="0" borderId="1" xfId="1" applyNumberFormat="1" applyFont="1" applyFill="1" applyBorder="1"/>
    <xf numFmtId="0" fontId="2" fillId="0" borderId="1" xfId="0" applyFont="1" applyBorder="1"/>
    <xf numFmtId="0" fontId="7" fillId="0" borderId="0" xfId="0" applyFont="1" applyAlignment="1">
      <alignment vertical="top"/>
    </xf>
    <xf numFmtId="0" fontId="2" fillId="0" borderId="1" xfId="0" applyFont="1" applyBorder="1" applyAlignment="1">
      <alignment horizontal="left" vertical="top" wrapText="1"/>
    </xf>
    <xf numFmtId="0" fontId="2" fillId="0" borderId="3" xfId="0" applyFont="1" applyBorder="1" applyAlignment="1">
      <alignment horizontal="left" vertical="top" wrapText="1"/>
    </xf>
    <xf numFmtId="0" fontId="2" fillId="2" borderId="3" xfId="0" applyFont="1" applyFill="1" applyBorder="1" applyAlignment="1">
      <alignment horizontal="left" vertical="top" wrapText="1"/>
    </xf>
    <xf numFmtId="0" fontId="2" fillId="2" borderId="1" xfId="0" applyNumberFormat="1" applyFont="1" applyFill="1" applyBorder="1" applyAlignment="1">
      <alignment vertical="top" wrapText="1"/>
    </xf>
    <xf numFmtId="0" fontId="2" fillId="0" borderId="1" xfId="0" applyFont="1" applyBorder="1" applyAlignment="1"/>
    <xf numFmtId="0" fontId="2" fillId="0" borderId="1" xfId="1" applyFont="1" applyFill="1" applyBorder="1" applyAlignment="1">
      <alignment horizontal="center" vertical="top" wrapText="1"/>
    </xf>
    <xf numFmtId="43" fontId="4" fillId="0" borderId="1" xfId="2" applyNumberFormat="1" applyFont="1" applyFill="1" applyBorder="1" applyAlignment="1">
      <alignment horizontal="right" vertical="center"/>
    </xf>
    <xf numFmtId="4" fontId="4" fillId="0" borderId="1" xfId="0" applyNumberFormat="1" applyFont="1" applyFill="1" applyBorder="1" applyAlignment="1">
      <alignment horizontal="right" vertical="center"/>
    </xf>
    <xf numFmtId="10" fontId="4" fillId="0" borderId="1" xfId="3" applyNumberFormat="1" applyFont="1" applyFill="1" applyBorder="1" applyAlignment="1">
      <alignment horizontal="right" vertical="center"/>
    </xf>
    <xf numFmtId="0" fontId="4" fillId="0" borderId="0" xfId="0" applyFont="1" applyAlignment="1">
      <alignment vertical="center"/>
    </xf>
    <xf numFmtId="0" fontId="4" fillId="0" borderId="1" xfId="0" applyFont="1" applyBorder="1" applyAlignment="1">
      <alignment horizontal="left" vertical="center"/>
    </xf>
    <xf numFmtId="10" fontId="4" fillId="0" borderId="1" xfId="0" applyNumberFormat="1" applyFont="1" applyBorder="1" applyAlignment="1">
      <alignment horizontal="right" vertical="center"/>
    </xf>
    <xf numFmtId="0" fontId="4" fillId="0" borderId="0" xfId="0" applyFont="1" applyFill="1" applyBorder="1"/>
    <xf numFmtId="4" fontId="4" fillId="0" borderId="1" xfId="0" applyNumberFormat="1" applyFont="1" applyBorder="1"/>
    <xf numFmtId="10" fontId="4" fillId="0" borderId="1" xfId="0" applyNumberFormat="1" applyFont="1" applyBorder="1"/>
    <xf numFmtId="4" fontId="4" fillId="0" borderId="1" xfId="0" applyNumberFormat="1" applyFont="1" applyFill="1" applyBorder="1"/>
    <xf numFmtId="10" fontId="4" fillId="0" borderId="1" xfId="0" applyNumberFormat="1" applyFont="1" applyFill="1" applyBorder="1"/>
    <xf numFmtId="10" fontId="4" fillId="0" borderId="1" xfId="3" applyNumberFormat="1" applyFont="1" applyBorder="1" applyAlignment="1">
      <alignment vertical="center"/>
    </xf>
    <xf numFmtId="0" fontId="4" fillId="0" borderId="4" xfId="0" applyFont="1" applyFill="1" applyBorder="1" applyAlignment="1">
      <alignment vertical="center"/>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vertical="center"/>
    </xf>
    <xf numFmtId="0" fontId="4" fillId="0" borderId="1" xfId="0" applyFont="1" applyFill="1" applyBorder="1" applyAlignment="1">
      <alignment vertical="center"/>
    </xf>
    <xf numFmtId="0" fontId="4" fillId="0" borderId="0" xfId="0" applyFont="1" applyFill="1"/>
    <xf numFmtId="3" fontId="4" fillId="0" borderId="1" xfId="0" applyNumberFormat="1" applyFont="1" applyFill="1" applyBorder="1"/>
    <xf numFmtId="0" fontId="4" fillId="0" borderId="1" xfId="0" applyFont="1" applyFill="1" applyBorder="1"/>
    <xf numFmtId="10" fontId="4" fillId="0" borderId="1" xfId="3" applyNumberFormat="1" applyFont="1" applyFill="1" applyBorder="1"/>
    <xf numFmtId="0" fontId="4" fillId="0" borderId="0" xfId="0" applyFont="1" applyFill="1" applyAlignment="1">
      <alignment vertical="center"/>
    </xf>
    <xf numFmtId="0" fontId="4" fillId="0" borderId="1" xfId="0" applyFont="1" applyFill="1" applyBorder="1" applyAlignment="1">
      <alignment horizontal="left" vertical="center"/>
    </xf>
    <xf numFmtId="43" fontId="4" fillId="0" borderId="1" xfId="2" applyFont="1" applyFill="1" applyBorder="1" applyAlignment="1">
      <alignment horizontal="right" vertical="center"/>
    </xf>
    <xf numFmtId="0" fontId="3" fillId="0" borderId="0" xfId="1" applyFont="1"/>
    <xf numFmtId="0" fontId="2" fillId="0" borderId="0" xfId="1" applyFont="1"/>
    <xf numFmtId="164" fontId="2" fillId="0" borderId="1" xfId="4" applyNumberFormat="1" applyFont="1" applyBorder="1" applyAlignment="1">
      <alignment vertical="top"/>
    </xf>
    <xf numFmtId="0" fontId="2" fillId="2" borderId="1" xfId="1" applyFont="1" applyFill="1" applyBorder="1" applyAlignment="1">
      <alignment horizontal="center" vertical="top" wrapText="1"/>
    </xf>
    <xf numFmtId="0" fontId="2" fillId="2" borderId="1" xfId="1" applyFont="1" applyFill="1" applyBorder="1" applyAlignment="1">
      <alignment vertical="top" wrapText="1"/>
    </xf>
    <xf numFmtId="0" fontId="2" fillId="2" borderId="1" xfId="1" applyFont="1" applyFill="1" applyBorder="1" applyAlignment="1">
      <alignment vertical="top"/>
    </xf>
    <xf numFmtId="0" fontId="4" fillId="0" borderId="1" xfId="0" applyFont="1" applyFill="1" applyBorder="1" applyAlignment="1">
      <alignment horizontal="center" vertical="center"/>
    </xf>
    <xf numFmtId="10" fontId="4" fillId="0" borderId="1" xfId="3" applyNumberFormat="1" applyFont="1" applyFill="1" applyBorder="1" applyAlignment="1">
      <alignment horizontal="right"/>
    </xf>
    <xf numFmtId="10" fontId="2" fillId="0" borderId="1" xfId="3" applyNumberFormat="1" applyFont="1" applyBorder="1"/>
    <xf numFmtId="0" fontId="4" fillId="0" borderId="1" xfId="0" applyFont="1" applyFill="1" applyBorder="1" applyAlignment="1">
      <alignment horizontal="left"/>
    </xf>
    <xf numFmtId="0" fontId="4" fillId="0" borderId="1" xfId="0" applyFont="1" applyFill="1" applyBorder="1" applyAlignment="1">
      <alignment wrapText="1"/>
    </xf>
    <xf numFmtId="0" fontId="4" fillId="0" borderId="1" xfId="0" applyFont="1" applyFill="1" applyBorder="1" applyAlignment="1">
      <alignment horizontal="center" wrapText="1"/>
    </xf>
    <xf numFmtId="2" fontId="2" fillId="0" borderId="1" xfId="0" applyNumberFormat="1" applyFont="1" applyBorder="1"/>
    <xf numFmtId="43" fontId="2" fillId="0" borderId="1" xfId="2" applyFont="1" applyBorder="1"/>
    <xf numFmtId="0" fontId="4" fillId="0" borderId="1" xfId="0" applyFont="1" applyBorder="1" applyAlignment="1">
      <alignment horizontal="center" vertical="center"/>
    </xf>
    <xf numFmtId="0" fontId="4" fillId="0" borderId="1" xfId="0" applyFont="1" applyBorder="1" applyAlignment="1">
      <alignment horizontal="center"/>
    </xf>
    <xf numFmtId="165" fontId="2" fillId="0" borderId="1" xfId="2" applyNumberFormat="1" applyFont="1" applyBorder="1" applyAlignment="1">
      <alignment vertical="top" wrapText="1"/>
    </xf>
    <xf numFmtId="165" fontId="2" fillId="0" borderId="1" xfId="2" applyNumberFormat="1" applyFont="1" applyBorder="1"/>
    <xf numFmtId="43" fontId="2" fillId="0" borderId="1" xfId="2" applyNumberFormat="1" applyFont="1" applyBorder="1" applyAlignment="1">
      <alignment vertical="top"/>
    </xf>
    <xf numFmtId="4" fontId="2" fillId="0" borderId="0" xfId="0" applyNumberFormat="1" applyFont="1"/>
    <xf numFmtId="43" fontId="2" fillId="0" borderId="1" xfId="2" applyFont="1" applyFill="1" applyBorder="1"/>
    <xf numFmtId="43" fontId="4" fillId="0" borderId="1" xfId="2" applyFont="1" applyFill="1" applyBorder="1" applyAlignment="1">
      <alignment horizontal="right"/>
    </xf>
    <xf numFmtId="0" fontId="2" fillId="0" borderId="1" xfId="0" applyFont="1" applyFill="1" applyBorder="1"/>
    <xf numFmtId="0" fontId="3" fillId="0" borderId="0" xfId="0" applyFont="1" applyAlignment="1"/>
    <xf numFmtId="0" fontId="2" fillId="0" borderId="0" xfId="0" applyFont="1" applyFill="1" applyBorder="1" applyAlignment="1">
      <alignment vertical="top" wrapText="1"/>
    </xf>
    <xf numFmtId="165" fontId="2" fillId="0" borderId="0" xfId="2" applyNumberFormat="1" applyFont="1" applyBorder="1"/>
    <xf numFmtId="43" fontId="2" fillId="0" borderId="0" xfId="2" applyNumberFormat="1" applyFont="1" applyBorder="1" applyAlignment="1">
      <alignment vertical="top"/>
    </xf>
    <xf numFmtId="43" fontId="2" fillId="0" borderId="1" xfId="2" applyNumberFormat="1" applyFont="1" applyBorder="1" applyAlignment="1">
      <alignment horizontal="center" vertical="top"/>
    </xf>
    <xf numFmtId="0" fontId="9" fillId="0" borderId="0" xfId="0" applyFont="1" applyAlignment="1">
      <alignment vertical="center"/>
    </xf>
    <xf numFmtId="0" fontId="2" fillId="0" borderId="0" xfId="0" applyFont="1" applyBorder="1" applyAlignment="1">
      <alignment vertical="top" wrapText="1"/>
    </xf>
    <xf numFmtId="43" fontId="2" fillId="0" borderId="1" xfId="2" applyNumberFormat="1" applyFont="1" applyBorder="1"/>
    <xf numFmtId="0" fontId="4" fillId="0" borderId="1" xfId="0" applyFont="1" applyBorder="1" applyAlignment="1">
      <alignment horizontal="center" vertical="center" wrapText="1"/>
    </xf>
    <xf numFmtId="0" fontId="2" fillId="0" borderId="1" xfId="0" applyFont="1" applyBorder="1" applyAlignment="1">
      <alignment wrapText="1"/>
    </xf>
    <xf numFmtId="4" fontId="2" fillId="0" borderId="1" xfId="0" applyNumberFormat="1" applyFont="1" applyBorder="1"/>
    <xf numFmtId="0" fontId="3" fillId="0" borderId="0" xfId="0" applyFont="1" applyAlignment="1">
      <alignment wrapText="1"/>
    </xf>
    <xf numFmtId="0" fontId="4" fillId="0" borderId="1" xfId="0" applyFont="1" applyFill="1" applyBorder="1" applyAlignment="1">
      <alignment horizontal="center" vertical="center"/>
    </xf>
    <xf numFmtId="0" fontId="4" fillId="0" borderId="5" xfId="0" applyFont="1" applyFill="1" applyBorder="1" applyAlignment="1">
      <alignment horizontal="left"/>
    </xf>
    <xf numFmtId="0" fontId="4" fillId="0" borderId="6" xfId="0" applyFont="1" applyFill="1" applyBorder="1" applyAlignment="1">
      <alignment horizontal="left"/>
    </xf>
    <xf numFmtId="43" fontId="2" fillId="0" borderId="0" xfId="0" applyNumberFormat="1" applyFont="1" applyFill="1"/>
    <xf numFmtId="10" fontId="2" fillId="0" borderId="0" xfId="3" applyNumberFormat="1" applyFont="1" applyFill="1"/>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17" fontId="4" fillId="0" borderId="2" xfId="0" quotePrefix="1" applyNumberFormat="1" applyFont="1" applyFill="1" applyBorder="1" applyAlignment="1">
      <alignment horizontal="center" vertical="center" wrapText="1"/>
    </xf>
    <xf numFmtId="17" fontId="4" fillId="0" borderId="3" xfId="0" quotePrefix="1"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1" xfId="0" applyFont="1" applyFill="1" applyBorder="1" applyAlignment="1">
      <alignment horizontal="center" vertical="center"/>
    </xf>
    <xf numFmtId="0" fontId="4" fillId="0" borderId="1" xfId="0" applyFont="1" applyFill="1" applyBorder="1" applyAlignment="1">
      <alignment horizontal="left" vertical="center"/>
    </xf>
    <xf numFmtId="0" fontId="4" fillId="0" borderId="5" xfId="0" applyFont="1" applyFill="1" applyBorder="1" applyAlignment="1">
      <alignment horizontal="left"/>
    </xf>
    <xf numFmtId="0" fontId="4" fillId="0" borderId="6" xfId="0" applyFont="1" applyFill="1" applyBorder="1" applyAlignment="1">
      <alignment horizontal="left"/>
    </xf>
    <xf numFmtId="0" fontId="4" fillId="0" borderId="0" xfId="0" applyFont="1" applyFill="1" applyBorder="1" applyAlignment="1">
      <alignment horizontal="center"/>
    </xf>
    <xf numFmtId="0" fontId="4" fillId="0" borderId="5" xfId="0" quotePrefix="1" applyFont="1" applyFill="1" applyBorder="1" applyAlignment="1">
      <alignment horizontal="center" vertical="center"/>
    </xf>
    <xf numFmtId="0" fontId="4" fillId="0" borderId="6" xfId="0" quotePrefix="1" applyFont="1" applyFill="1" applyBorder="1" applyAlignment="1">
      <alignment horizontal="center" vertical="center"/>
    </xf>
    <xf numFmtId="0" fontId="2" fillId="0" borderId="2" xfId="1" applyFont="1" applyBorder="1" applyAlignment="1">
      <alignment horizontal="center" vertical="center" wrapText="1"/>
    </xf>
    <xf numFmtId="0" fontId="2" fillId="0" borderId="3" xfId="1" applyFont="1" applyBorder="1" applyAlignment="1">
      <alignment horizontal="center" vertical="center" wrapText="1"/>
    </xf>
    <xf numFmtId="0" fontId="4" fillId="0" borderId="5" xfId="0" applyFont="1" applyBorder="1" applyAlignment="1">
      <alignment horizontal="center"/>
    </xf>
    <xf numFmtId="0" fontId="4" fillId="0" borderId="7" xfId="0" applyFont="1" applyBorder="1" applyAlignment="1">
      <alignment horizontal="center"/>
    </xf>
    <xf numFmtId="0" fontId="4" fillId="0" borderId="6" xfId="0" applyFont="1" applyBorder="1" applyAlignment="1">
      <alignment horizontal="center"/>
    </xf>
  </cellXfs>
  <cellStyles count="5">
    <cellStyle name="Comma" xfId="2" builtinId="3"/>
    <cellStyle name="Currency 2" xfId="4" xr:uid="{00000000-0005-0000-0000-000001000000}"/>
    <cellStyle name="Normal" xfId="0" builtinId="0"/>
    <cellStyle name="Normal 2" xfId="1" xr:uid="{00000000-0005-0000-0000-000003000000}"/>
    <cellStyle name="Percent" xfId="3" builtinId="5"/>
  </cellStyles>
  <dxfs count="0"/>
  <tableStyles count="0" defaultTableStyle="TableStyleMedium9" defaultPivotStyle="PivotStyleLight16"/>
  <colors>
    <mruColors>
      <color rgb="FFFFCC00"/>
      <color rgb="FF800000"/>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spPr>
            <a:solidFill>
              <a:srgbClr val="3366FF"/>
            </a:solidFill>
            <a:ln w="12700">
              <a:solidFill>
                <a:srgbClr val="000000"/>
              </a:solidFill>
              <a:prstDash val="solid"/>
            </a:ln>
          </c:spPr>
          <c:invertIfNegative val="0"/>
          <c:val>
            <c:numRef>
              <c:f>age!#REF!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age!#REF!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age!#REF!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3DF6-4BB0-A1EA-D6677D9F5060}"/>
            </c:ext>
          </c:extLst>
        </c:ser>
        <c:ser>
          <c:idx val="1"/>
          <c:order val="1"/>
          <c:spPr>
            <a:solidFill>
              <a:srgbClr val="FFCC00"/>
            </a:solidFill>
            <a:ln w="12700">
              <a:solidFill>
                <a:srgbClr val="000000"/>
              </a:solidFill>
              <a:prstDash val="solid"/>
            </a:ln>
          </c:spPr>
          <c:invertIfNegative val="0"/>
          <c:val>
            <c:numRef>
              <c:f>age!#REF!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age!#REF!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age!#REF!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3DF6-4BB0-A1EA-D6677D9F5060}"/>
            </c:ext>
          </c:extLst>
        </c:ser>
        <c:dLbls>
          <c:showLegendKey val="0"/>
          <c:showVal val="0"/>
          <c:showCatName val="0"/>
          <c:showSerName val="0"/>
          <c:showPercent val="0"/>
          <c:showBubbleSize val="0"/>
        </c:dLbls>
        <c:gapWidth val="150"/>
        <c:overlap val="100"/>
        <c:axId val="145337496"/>
        <c:axId val="145336320"/>
      </c:barChart>
      <c:catAx>
        <c:axId val="14533749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275" b="0" i="0" u="none" strike="noStrike" baseline="0">
                <a:solidFill>
                  <a:srgbClr val="000000"/>
                </a:solidFill>
                <a:latin typeface="Arial"/>
                <a:ea typeface="Arial"/>
                <a:cs typeface="Arial"/>
              </a:defRPr>
            </a:pPr>
            <a:endParaRPr lang="en-US"/>
          </a:p>
        </c:txPr>
        <c:crossAx val="145336320"/>
        <c:crosses val="autoZero"/>
        <c:auto val="0"/>
        <c:lblAlgn val="ctr"/>
        <c:lblOffset val="100"/>
        <c:tickMarkSkip val="1"/>
        <c:noMultiLvlLbl val="0"/>
      </c:catAx>
      <c:valAx>
        <c:axId val="145336320"/>
        <c:scaling>
          <c:orientation val="minMax"/>
          <c:max val="1"/>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75" b="1" i="0" u="none" strike="noStrike" baseline="0">
                <a:solidFill>
                  <a:srgbClr val="000000"/>
                </a:solidFill>
                <a:latin typeface="Arial"/>
                <a:ea typeface="Arial"/>
                <a:cs typeface="Arial"/>
              </a:defRPr>
            </a:pPr>
            <a:endParaRPr lang="en-US"/>
          </a:p>
        </c:txPr>
        <c:crossAx val="145337496"/>
        <c:crosses val="autoZero"/>
        <c:crossBetween val="between"/>
        <c:majorUnit val="0.2"/>
      </c:valAx>
      <c:dTable>
        <c:showHorzBorder val="1"/>
        <c:showVertBorder val="1"/>
        <c:showOutline val="1"/>
        <c:showKeys val="1"/>
        <c:spPr>
          <a:ln w="3175">
            <a:solidFill>
              <a:srgbClr val="000000"/>
            </a:solidFill>
            <a:prstDash val="solid"/>
          </a:ln>
        </c:spPr>
        <c:txPr>
          <a:bodyPr/>
          <a:lstStyle/>
          <a:p>
            <a:pPr rtl="0">
              <a:defRPr sz="175" b="1" i="0" u="none" strike="noStrike" baseline="0">
                <a:solidFill>
                  <a:srgbClr val="000000"/>
                </a:solidFill>
                <a:latin typeface="Arial"/>
                <a:ea typeface="Arial"/>
                <a:cs typeface="Arial"/>
              </a:defRPr>
            </a:pPr>
            <a:endParaRPr lang="en-US"/>
          </a:p>
        </c:txPr>
      </c:dTable>
      <c:spPr>
        <a:solidFill>
          <a:srgbClr val="FFFFFF"/>
        </a:solidFill>
        <a:ln w="12700">
          <a:solidFill>
            <a:srgbClr val="808080"/>
          </a:solidFill>
          <a:prstDash val="solid"/>
        </a:ln>
      </c:spPr>
    </c:plotArea>
    <c:plotVisOnly val="1"/>
    <c:dispBlanksAs val="gap"/>
    <c:showDLblsOverMax val="0"/>
  </c:chart>
  <c:spPr>
    <a:solidFill>
      <a:srgbClr val="FFFFFF"/>
    </a:solidFill>
    <a:ln w="38100">
      <a:solidFill>
        <a:srgbClr val="800000"/>
      </a:solidFill>
      <a:prstDash val="solid"/>
    </a:ln>
  </c:spPr>
  <c:txPr>
    <a:bodyPr/>
    <a:lstStyle/>
    <a:p>
      <a:pPr>
        <a:defRPr sz="275" b="0" i="0" u="none" strike="noStrike" baseline="0">
          <a:solidFill>
            <a:srgbClr val="000000"/>
          </a:solidFill>
          <a:latin typeface="Arial"/>
          <a:ea typeface="Arial"/>
          <a:cs typeface="Arial"/>
        </a:defRPr>
      </a:pPr>
      <a:endParaRPr lang="en-US"/>
    </a:p>
  </c:txPr>
  <c:printSettings>
    <c:headerFooter alignWithMargins="0"/>
    <c:pageMargins b="1" l="0.75000000000000677" r="0.75000000000000677"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0</xdr:rowOff>
    </xdr:from>
    <xdr:to>
      <xdr:col>2</xdr:col>
      <xdr:colOff>327660</xdr:colOff>
      <xdr:row>1</xdr:row>
      <xdr:rowOff>0</xdr:rowOff>
    </xdr:to>
    <xdr:graphicFrame macro="">
      <xdr:nvGraphicFramePr>
        <xdr:cNvPr id="4148" name="Chart 8">
          <a:extLst>
            <a:ext uri="{FF2B5EF4-FFF2-40B4-BE49-F238E27FC236}">
              <a16:creationId xmlns:a16="http://schemas.microsoft.com/office/drawing/2014/main" id="{00000000-0008-0000-0C00-0000341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65"/>
  <sheetViews>
    <sheetView tabSelected="1" zoomScaleNormal="100" workbookViewId="0">
      <selection activeCell="G8" sqref="G8"/>
    </sheetView>
  </sheetViews>
  <sheetFormatPr defaultColWidth="8.69140625" defaultRowHeight="12.5" x14ac:dyDescent="0.25"/>
  <cols>
    <col min="1" max="1" width="63.3046875" style="9" bestFit="1" customWidth="1"/>
    <col min="2" max="3" width="9.69140625" style="2" bestFit="1" customWidth="1"/>
    <col min="4" max="4" width="8.23046875" style="2" bestFit="1" customWidth="1"/>
    <col min="5" max="5" width="8.921875" style="2" bestFit="1" customWidth="1"/>
    <col min="6" max="6" width="8.69140625" style="2"/>
    <col min="7" max="16384" width="8.69140625" style="9"/>
  </cols>
  <sheetData>
    <row r="1" spans="1:5" ht="13" x14ac:dyDescent="0.3">
      <c r="A1" s="6" t="s">
        <v>179</v>
      </c>
    </row>
    <row r="3" spans="1:5" ht="12.75" customHeight="1" x14ac:dyDescent="0.25">
      <c r="A3" s="107" t="s">
        <v>24</v>
      </c>
      <c r="B3" s="102" t="s">
        <v>196</v>
      </c>
      <c r="C3" s="102" t="s">
        <v>198</v>
      </c>
      <c r="D3" s="106" t="s">
        <v>124</v>
      </c>
      <c r="E3" s="106" t="s">
        <v>125</v>
      </c>
    </row>
    <row r="4" spans="1:5" ht="28" customHeight="1" x14ac:dyDescent="0.25">
      <c r="A4" s="107"/>
      <c r="B4" s="103"/>
      <c r="C4" s="103"/>
      <c r="D4" s="106"/>
      <c r="E4" s="106"/>
    </row>
    <row r="5" spans="1:5" ht="12.75" customHeight="1" x14ac:dyDescent="0.25">
      <c r="A5" s="82" t="s">
        <v>104</v>
      </c>
      <c r="B5" s="36">
        <v>305.20999999999998</v>
      </c>
      <c r="C5" s="36">
        <v>302.94</v>
      </c>
      <c r="D5" s="37">
        <f>C5-B5</f>
        <v>-2.2699999999999818</v>
      </c>
      <c r="E5" s="38">
        <f>D5/B5</f>
        <v>-7.4375020477703288E-3</v>
      </c>
    </row>
    <row r="6" spans="1:5" ht="12.75" customHeight="1" x14ac:dyDescent="0.25">
      <c r="A6" s="82" t="s">
        <v>105</v>
      </c>
      <c r="B6" s="36">
        <v>2044.95</v>
      </c>
      <c r="C6" s="36">
        <v>2052.83</v>
      </c>
      <c r="D6" s="37">
        <f t="shared" ref="D6:D32" si="0">C6-B6</f>
        <v>7.8799999999998818</v>
      </c>
      <c r="E6" s="38">
        <f t="shared" ref="E6:E32" si="1">D6/B6</f>
        <v>3.8533949485316911E-3</v>
      </c>
    </row>
    <row r="7" spans="1:5" ht="12.75" customHeight="1" x14ac:dyDescent="0.25">
      <c r="A7" s="82" t="s">
        <v>182</v>
      </c>
      <c r="B7" s="36">
        <v>4935.97</v>
      </c>
      <c r="C7" s="36">
        <v>4978.53</v>
      </c>
      <c r="D7" s="37">
        <f t="shared" si="0"/>
        <v>42.559999999999491</v>
      </c>
      <c r="E7" s="38">
        <f t="shared" si="1"/>
        <v>8.6224186937926064E-3</v>
      </c>
    </row>
    <row r="8" spans="1:5" ht="12.75" customHeight="1" x14ac:dyDescent="0.25">
      <c r="A8" s="82" t="s">
        <v>183</v>
      </c>
      <c r="B8" s="36">
        <v>2152.86</v>
      </c>
      <c r="C8" s="36">
        <v>2004.2</v>
      </c>
      <c r="D8" s="37">
        <f t="shared" si="0"/>
        <v>-148.66000000000008</v>
      </c>
      <c r="E8" s="38">
        <f t="shared" si="1"/>
        <v>-6.9052330388413588E-2</v>
      </c>
    </row>
    <row r="9" spans="1:5" ht="12.75" customHeight="1" x14ac:dyDescent="0.25">
      <c r="A9" s="82" t="s">
        <v>184</v>
      </c>
      <c r="B9" s="36">
        <v>73189.55</v>
      </c>
      <c r="C9" s="36">
        <v>73741.14</v>
      </c>
      <c r="D9" s="37">
        <f t="shared" si="0"/>
        <v>551.58999999999651</v>
      </c>
      <c r="E9" s="38">
        <f t="shared" si="1"/>
        <v>7.536458415169877E-3</v>
      </c>
    </row>
    <row r="10" spans="1:5" x14ac:dyDescent="0.25">
      <c r="A10" s="82" t="s">
        <v>185</v>
      </c>
      <c r="B10" s="36">
        <v>550.65</v>
      </c>
      <c r="C10" s="36">
        <v>562.84</v>
      </c>
      <c r="D10" s="37">
        <f t="shared" si="0"/>
        <v>12.190000000000055</v>
      </c>
      <c r="E10" s="38">
        <f t="shared" si="1"/>
        <v>2.2137473894488433E-2</v>
      </c>
    </row>
    <row r="11" spans="1:5" x14ac:dyDescent="0.25">
      <c r="A11" s="82" t="s">
        <v>186</v>
      </c>
      <c r="B11" s="36">
        <v>2944.99</v>
      </c>
      <c r="C11" s="36">
        <v>2977.79</v>
      </c>
      <c r="D11" s="37">
        <f t="shared" si="0"/>
        <v>32.800000000000182</v>
      </c>
      <c r="E11" s="38">
        <f t="shared" si="1"/>
        <v>1.113755904094757E-2</v>
      </c>
    </row>
    <row r="12" spans="1:5" x14ac:dyDescent="0.25">
      <c r="A12" s="82" t="s">
        <v>106</v>
      </c>
      <c r="B12" s="36">
        <v>5434.03</v>
      </c>
      <c r="C12" s="36">
        <v>5460.42</v>
      </c>
      <c r="D12" s="37">
        <f t="shared" si="0"/>
        <v>26.390000000000327</v>
      </c>
      <c r="E12" s="38">
        <f t="shared" si="1"/>
        <v>4.8564325187752605E-3</v>
      </c>
    </row>
    <row r="13" spans="1:5" x14ac:dyDescent="0.25">
      <c r="A13" s="82" t="s">
        <v>187</v>
      </c>
      <c r="B13" s="36">
        <v>162.91999999999999</v>
      </c>
      <c r="C13" s="36">
        <v>159.82</v>
      </c>
      <c r="D13" s="37">
        <f t="shared" si="0"/>
        <v>-3.0999999999999943</v>
      </c>
      <c r="E13" s="38">
        <f t="shared" si="1"/>
        <v>-1.902774367787868E-2</v>
      </c>
    </row>
    <row r="14" spans="1:5" x14ac:dyDescent="0.25">
      <c r="A14" s="82" t="s">
        <v>107</v>
      </c>
      <c r="B14" s="36">
        <v>3350.38</v>
      </c>
      <c r="C14" s="36">
        <v>3412.1</v>
      </c>
      <c r="D14" s="37">
        <f t="shared" si="0"/>
        <v>61.7199999999998</v>
      </c>
      <c r="E14" s="38">
        <f t="shared" si="1"/>
        <v>1.8421790961025256E-2</v>
      </c>
    </row>
    <row r="15" spans="1:5" x14ac:dyDescent="0.25">
      <c r="A15" s="82" t="s">
        <v>188</v>
      </c>
      <c r="B15" s="36">
        <v>186</v>
      </c>
      <c r="C15" s="36">
        <v>184.1</v>
      </c>
      <c r="D15" s="37">
        <f t="shared" si="0"/>
        <v>-1.9000000000000057</v>
      </c>
      <c r="E15" s="38">
        <f t="shared" si="1"/>
        <v>-1.021505376344089E-2</v>
      </c>
    </row>
    <row r="16" spans="1:5" x14ac:dyDescent="0.25">
      <c r="A16" s="82" t="s">
        <v>189</v>
      </c>
      <c r="B16" s="36">
        <v>2653.05</v>
      </c>
      <c r="C16" s="36">
        <v>2647.87</v>
      </c>
      <c r="D16" s="37">
        <f t="shared" si="0"/>
        <v>-5.180000000000291</v>
      </c>
      <c r="E16" s="38">
        <f t="shared" si="1"/>
        <v>-1.9524697989107972E-3</v>
      </c>
    </row>
    <row r="17" spans="1:5" x14ac:dyDescent="0.25">
      <c r="A17" s="82" t="s">
        <v>190</v>
      </c>
      <c r="B17" s="36">
        <v>934.45</v>
      </c>
      <c r="C17" s="36">
        <v>945.92</v>
      </c>
      <c r="D17" s="37">
        <f t="shared" si="0"/>
        <v>11.469999999999914</v>
      </c>
      <c r="E17" s="38">
        <f t="shared" si="1"/>
        <v>1.2274600032104354E-2</v>
      </c>
    </row>
    <row r="18" spans="1:5" x14ac:dyDescent="0.25">
      <c r="A18" s="82" t="s">
        <v>108</v>
      </c>
      <c r="B18" s="36">
        <v>457.75</v>
      </c>
      <c r="C18" s="36">
        <v>444.57</v>
      </c>
      <c r="D18" s="37">
        <f t="shared" si="0"/>
        <v>-13.180000000000007</v>
      </c>
      <c r="E18" s="38">
        <f t="shared" si="1"/>
        <v>-2.879300928454398E-2</v>
      </c>
    </row>
    <row r="19" spans="1:5" x14ac:dyDescent="0.25">
      <c r="A19" s="82" t="s">
        <v>109</v>
      </c>
      <c r="B19" s="36">
        <v>7153.48</v>
      </c>
      <c r="C19" s="36">
        <v>7206.94</v>
      </c>
      <c r="D19" s="37">
        <f t="shared" si="0"/>
        <v>53.460000000000036</v>
      </c>
      <c r="E19" s="38">
        <f t="shared" si="1"/>
        <v>7.4732857294631484E-3</v>
      </c>
    </row>
    <row r="20" spans="1:5" x14ac:dyDescent="0.25">
      <c r="A20" s="82" t="s">
        <v>193</v>
      </c>
      <c r="B20" s="36">
        <v>5033.87</v>
      </c>
      <c r="C20" s="36">
        <v>5053.74</v>
      </c>
      <c r="D20" s="37">
        <f t="shared" si="0"/>
        <v>19.869999999999891</v>
      </c>
      <c r="E20" s="38">
        <f t="shared" si="1"/>
        <v>3.9472612522770531E-3</v>
      </c>
    </row>
    <row r="21" spans="1:5" x14ac:dyDescent="0.25">
      <c r="A21" s="82" t="s">
        <v>110</v>
      </c>
      <c r="B21" s="36">
        <v>3281.2</v>
      </c>
      <c r="C21" s="36">
        <v>3337.85</v>
      </c>
      <c r="D21" s="37">
        <f t="shared" si="0"/>
        <v>56.650000000000091</v>
      </c>
      <c r="E21" s="38">
        <f t="shared" si="1"/>
        <v>1.7265024990857032E-2</v>
      </c>
    </row>
    <row r="22" spans="1:5" x14ac:dyDescent="0.25">
      <c r="A22" s="82" t="s">
        <v>192</v>
      </c>
      <c r="B22" s="36">
        <v>89869.8</v>
      </c>
      <c r="C22" s="36">
        <v>90512.7</v>
      </c>
      <c r="D22" s="37">
        <f t="shared" si="0"/>
        <v>642.89999999999418</v>
      </c>
      <c r="E22" s="38">
        <f t="shared" si="1"/>
        <v>7.1536823270998062E-3</v>
      </c>
    </row>
    <row r="23" spans="1:5" x14ac:dyDescent="0.25">
      <c r="A23" s="82" t="s">
        <v>111</v>
      </c>
      <c r="B23" s="36">
        <v>15280.9</v>
      </c>
      <c r="C23" s="36">
        <v>15285.27</v>
      </c>
      <c r="D23" s="37">
        <f t="shared" si="0"/>
        <v>4.3700000000008004</v>
      </c>
      <c r="E23" s="38">
        <f t="shared" si="1"/>
        <v>2.8597792014873474E-4</v>
      </c>
    </row>
    <row r="24" spans="1:5" x14ac:dyDescent="0.25">
      <c r="A24" s="82" t="s">
        <v>194</v>
      </c>
      <c r="B24" s="36">
        <v>1008.13</v>
      </c>
      <c r="C24" s="36">
        <v>980.67</v>
      </c>
      <c r="D24" s="37">
        <f t="shared" si="0"/>
        <v>-27.460000000000036</v>
      </c>
      <c r="E24" s="38">
        <f t="shared" si="1"/>
        <v>-2.7238550583754115E-2</v>
      </c>
    </row>
    <row r="25" spans="1:5" x14ac:dyDescent="0.25">
      <c r="A25" s="82" t="s">
        <v>113</v>
      </c>
      <c r="B25" s="36">
        <v>56.88</v>
      </c>
      <c r="C25" s="36">
        <v>63.4</v>
      </c>
      <c r="D25" s="37">
        <f t="shared" si="0"/>
        <v>6.519999999999996</v>
      </c>
      <c r="E25" s="38">
        <f t="shared" si="1"/>
        <v>0.11462728551336139</v>
      </c>
    </row>
    <row r="26" spans="1:5" x14ac:dyDescent="0.25">
      <c r="A26" s="82" t="s">
        <v>191</v>
      </c>
      <c r="B26" s="36">
        <v>19.600000000000001</v>
      </c>
      <c r="C26" s="36">
        <v>20.6</v>
      </c>
      <c r="D26" s="37">
        <f t="shared" si="0"/>
        <v>1</v>
      </c>
      <c r="E26" s="38">
        <f t="shared" si="1"/>
        <v>5.10204081632653E-2</v>
      </c>
    </row>
    <row r="27" spans="1:5" x14ac:dyDescent="0.25">
      <c r="A27" s="82" t="s">
        <v>72</v>
      </c>
      <c r="B27" s="36">
        <v>1105.52</v>
      </c>
      <c r="C27" s="36">
        <v>1066.9100000000001</v>
      </c>
      <c r="D27" s="37">
        <f t="shared" si="0"/>
        <v>-38.6099999999999</v>
      </c>
      <c r="E27" s="38">
        <f t="shared" si="1"/>
        <v>-3.4924741298212519E-2</v>
      </c>
    </row>
    <row r="28" spans="1:5" x14ac:dyDescent="0.25">
      <c r="A28" s="82" t="s">
        <v>23</v>
      </c>
      <c r="B28" s="36">
        <v>71.459999999999994</v>
      </c>
      <c r="C28" s="36">
        <v>70</v>
      </c>
      <c r="D28" s="37">
        <f t="shared" si="0"/>
        <v>-1.4599999999999937</v>
      </c>
      <c r="E28" s="38">
        <f t="shared" si="1"/>
        <v>-2.0431010355443518E-2</v>
      </c>
    </row>
    <row r="29" spans="1:5" x14ac:dyDescent="0.25">
      <c r="A29" s="82" t="s">
        <v>115</v>
      </c>
      <c r="B29" s="36">
        <v>599.57000000000005</v>
      </c>
      <c r="C29" s="36">
        <v>606.39</v>
      </c>
      <c r="D29" s="37">
        <f t="shared" si="0"/>
        <v>6.8199999999999363</v>
      </c>
      <c r="E29" s="38">
        <f t="shared" si="1"/>
        <v>1.13748186200109E-2</v>
      </c>
    </row>
    <row r="30" spans="1:5" ht="12.75" customHeight="1" x14ac:dyDescent="0.25">
      <c r="A30" s="82" t="s">
        <v>117</v>
      </c>
      <c r="B30" s="36">
        <v>189.78</v>
      </c>
      <c r="C30" s="36">
        <v>184.54</v>
      </c>
      <c r="D30" s="37">
        <f t="shared" si="0"/>
        <v>-5.2400000000000091</v>
      </c>
      <c r="E30" s="38">
        <f t="shared" si="1"/>
        <v>-2.7610917904942613E-2</v>
      </c>
    </row>
    <row r="31" spans="1:5" ht="12.75" customHeight="1" x14ac:dyDescent="0.25">
      <c r="A31" s="82" t="s">
        <v>102</v>
      </c>
      <c r="B31" s="36">
        <v>3872.97</v>
      </c>
      <c r="C31" s="36">
        <v>3894.76</v>
      </c>
      <c r="D31" s="37">
        <f t="shared" si="0"/>
        <v>21.790000000000418</v>
      </c>
      <c r="E31" s="38">
        <f t="shared" si="1"/>
        <v>5.6261731952481995E-3</v>
      </c>
    </row>
    <row r="32" spans="1:5" ht="12.75" customHeight="1" x14ac:dyDescent="0.25">
      <c r="A32" s="82" t="s">
        <v>168</v>
      </c>
      <c r="B32" s="36">
        <v>226845.92</v>
      </c>
      <c r="C32" s="36">
        <v>228158.84000000005</v>
      </c>
      <c r="D32" s="37">
        <f t="shared" si="0"/>
        <v>1312.9200000000419</v>
      </c>
      <c r="E32" s="38">
        <f t="shared" si="1"/>
        <v>5.7877170548187151E-3</v>
      </c>
    </row>
    <row r="33" spans="1:5" ht="26.4" customHeight="1" x14ac:dyDescent="0.25"/>
    <row r="34" spans="1:5" ht="12.75" customHeight="1" x14ac:dyDescent="0.25">
      <c r="A34" s="100" t="s">
        <v>159</v>
      </c>
      <c r="B34" s="102" t="s">
        <v>196</v>
      </c>
      <c r="C34" s="102" t="s">
        <v>198</v>
      </c>
      <c r="D34" s="104" t="s">
        <v>124</v>
      </c>
      <c r="E34" s="104" t="s">
        <v>125</v>
      </c>
    </row>
    <row r="35" spans="1:5" ht="27" customHeight="1" x14ac:dyDescent="0.25">
      <c r="A35" s="101"/>
      <c r="B35" s="103"/>
      <c r="C35" s="103"/>
      <c r="D35" s="105"/>
      <c r="E35" s="105"/>
    </row>
    <row r="36" spans="1:5" x14ac:dyDescent="0.25">
      <c r="A36" s="82" t="s">
        <v>112</v>
      </c>
      <c r="B36" s="82">
        <v>37.200000000000003</v>
      </c>
      <c r="C36" s="82">
        <v>35</v>
      </c>
      <c r="D36" s="37">
        <v>-2.2000000000000028</v>
      </c>
      <c r="E36" s="38">
        <v>-5.9139784946236632E-2</v>
      </c>
    </row>
    <row r="37" spans="1:5" x14ac:dyDescent="0.25">
      <c r="A37" s="82" t="s">
        <v>114</v>
      </c>
      <c r="B37" s="82">
        <v>586.6</v>
      </c>
      <c r="C37" s="82">
        <v>589.05999999999995</v>
      </c>
      <c r="D37" s="37">
        <v>2.4599999999999227</v>
      </c>
      <c r="E37" s="38">
        <v>4.1936583702692166E-3</v>
      </c>
    </row>
    <row r="38" spans="1:5" x14ac:dyDescent="0.25">
      <c r="A38" s="82" t="s">
        <v>99</v>
      </c>
      <c r="B38" s="82">
        <v>141.07</v>
      </c>
      <c r="C38" s="82">
        <v>142.13999999999999</v>
      </c>
      <c r="D38" s="37">
        <v>1.0699999999999932</v>
      </c>
      <c r="E38" s="38">
        <v>7.5848869355638563E-3</v>
      </c>
    </row>
    <row r="39" spans="1:5" x14ac:dyDescent="0.25">
      <c r="A39" s="82" t="s">
        <v>116</v>
      </c>
      <c r="B39" s="82">
        <v>283.51</v>
      </c>
      <c r="C39" s="82">
        <v>295.63</v>
      </c>
      <c r="D39" s="37">
        <v>12.120000000000005</v>
      </c>
      <c r="E39" s="38">
        <v>4.274981482134671E-2</v>
      </c>
    </row>
    <row r="40" spans="1:5" x14ac:dyDescent="0.25">
      <c r="A40" s="82" t="s">
        <v>118</v>
      </c>
      <c r="B40" s="82">
        <v>54.13</v>
      </c>
      <c r="C40" s="82">
        <v>58.2</v>
      </c>
      <c r="D40" s="37">
        <v>4.07</v>
      </c>
      <c r="E40" s="38">
        <v>7.5189358950674301E-2</v>
      </c>
    </row>
    <row r="41" spans="1:5" x14ac:dyDescent="0.25">
      <c r="A41" s="82" t="s">
        <v>119</v>
      </c>
      <c r="B41" s="82">
        <v>276.88</v>
      </c>
      <c r="C41" s="82">
        <v>253.31</v>
      </c>
      <c r="D41" s="37">
        <v>-23.569999999999993</v>
      </c>
      <c r="E41" s="38">
        <v>-8.512713088702685E-2</v>
      </c>
    </row>
    <row r="42" spans="1:5" x14ac:dyDescent="0.25">
      <c r="A42" s="82" t="s">
        <v>120</v>
      </c>
      <c r="B42" s="82">
        <v>279.16000000000003</v>
      </c>
      <c r="C42" s="82">
        <v>285.64</v>
      </c>
      <c r="D42" s="37">
        <v>6.4799999999999613</v>
      </c>
      <c r="E42" s="38">
        <v>2.3212494626737214E-2</v>
      </c>
    </row>
    <row r="43" spans="1:5" x14ac:dyDescent="0.25">
      <c r="A43" s="82" t="s">
        <v>121</v>
      </c>
      <c r="B43" s="82">
        <v>128.27000000000001</v>
      </c>
      <c r="C43" s="82">
        <v>129.41</v>
      </c>
      <c r="D43" s="37">
        <v>1.1399999999999864</v>
      </c>
      <c r="E43" s="38">
        <v>8.8875029235205918E-3</v>
      </c>
    </row>
    <row r="44" spans="1:5" x14ac:dyDescent="0.25">
      <c r="A44" s="82" t="s">
        <v>160</v>
      </c>
      <c r="B44" s="36">
        <v>1786.8200000000004</v>
      </c>
      <c r="C44" s="36">
        <v>1788.39</v>
      </c>
      <c r="D44" s="37">
        <v>1.569999999999709</v>
      </c>
      <c r="E44" s="38">
        <v>8.7865593624411446E-4</v>
      </c>
    </row>
    <row r="45" spans="1:5" customFormat="1" ht="14.5" x14ac:dyDescent="0.3">
      <c r="A45" s="82" t="s">
        <v>161</v>
      </c>
      <c r="B45" s="36">
        <v>228632.74</v>
      </c>
      <c r="C45" s="36">
        <v>229947.23000000007</v>
      </c>
      <c r="D45" s="37">
        <v>1314.490000000078</v>
      </c>
      <c r="E45" s="38">
        <v>5.7493515583117187E-3</v>
      </c>
    </row>
    <row r="46" spans="1:5" customFormat="1" ht="14.5" x14ac:dyDescent="0.3">
      <c r="A46" s="9"/>
      <c r="B46" s="98"/>
      <c r="C46" s="2"/>
      <c r="D46" s="2"/>
      <c r="E46" s="2"/>
    </row>
    <row r="47" spans="1:5" customFormat="1" ht="14.5" x14ac:dyDescent="0.3"/>
    <row r="48" spans="1:5" customFormat="1" ht="14.5" x14ac:dyDescent="0.3"/>
    <row r="49" spans="1:5" customFormat="1" ht="14.5" x14ac:dyDescent="0.3"/>
    <row r="50" spans="1:5" customFormat="1" ht="14.5" x14ac:dyDescent="0.3"/>
    <row r="51" spans="1:5" customFormat="1" ht="14.5" x14ac:dyDescent="0.3"/>
    <row r="52" spans="1:5" customFormat="1" ht="14.5" x14ac:dyDescent="0.3"/>
    <row r="53" spans="1:5" customFormat="1" ht="14.5" x14ac:dyDescent="0.3"/>
    <row r="54" spans="1:5" customFormat="1" ht="14.5" x14ac:dyDescent="0.3"/>
    <row r="55" spans="1:5" customFormat="1" ht="14.5" x14ac:dyDescent="0.3"/>
    <row r="56" spans="1:5" customFormat="1" ht="14.5" x14ac:dyDescent="0.3"/>
    <row r="57" spans="1:5" customFormat="1" ht="14.5" x14ac:dyDescent="0.3"/>
    <row r="58" spans="1:5" customFormat="1" ht="14.5" x14ac:dyDescent="0.3"/>
    <row r="59" spans="1:5" customFormat="1" ht="14.5" x14ac:dyDescent="0.3"/>
    <row r="60" spans="1:5" customFormat="1" ht="14.5" x14ac:dyDescent="0.3"/>
    <row r="61" spans="1:5" customFormat="1" ht="14.5" x14ac:dyDescent="0.3"/>
    <row r="62" spans="1:5" customFormat="1" ht="14.5" x14ac:dyDescent="0.3"/>
    <row r="63" spans="1:5" customFormat="1" ht="14.5" x14ac:dyDescent="0.3"/>
    <row r="64" spans="1:5" ht="14.5" x14ac:dyDescent="0.3">
      <c r="A64"/>
      <c r="B64"/>
      <c r="C64"/>
      <c r="D64"/>
      <c r="E64"/>
    </row>
    <row r="65" spans="1:5" ht="14.5" x14ac:dyDescent="0.3">
      <c r="A65"/>
      <c r="B65"/>
      <c r="C65"/>
      <c r="D65"/>
      <c r="E65"/>
    </row>
  </sheetData>
  <mergeCells count="10">
    <mergeCell ref="B3:B4"/>
    <mergeCell ref="C3:C4"/>
    <mergeCell ref="D3:D4"/>
    <mergeCell ref="E3:E4"/>
    <mergeCell ref="A3:A4"/>
    <mergeCell ref="A34:A35"/>
    <mergeCell ref="B34:B35"/>
    <mergeCell ref="C34:C35"/>
    <mergeCell ref="D34:D35"/>
    <mergeCell ref="E34:E35"/>
  </mergeCells>
  <phoneticPr fontId="0" type="noConversion"/>
  <pageMargins left="0.25" right="0.25" top="0.75" bottom="0.75" header="0.3" footer="0.3"/>
  <pageSetup paperSize="9" scale="7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15"/>
  <sheetViews>
    <sheetView zoomScaleNormal="100" workbookViewId="0">
      <selection activeCell="H28" sqref="H28"/>
    </sheetView>
  </sheetViews>
  <sheetFormatPr defaultColWidth="9" defaultRowHeight="12.5" x14ac:dyDescent="0.25"/>
  <cols>
    <col min="1" max="1" width="8.61328125" style="9" customWidth="1"/>
    <col min="2" max="4" width="10.07421875" style="9" customWidth="1"/>
    <col min="5" max="13" width="8.61328125" style="9" customWidth="1"/>
    <col min="14" max="14" width="7.15234375" style="9" bestFit="1" customWidth="1"/>
    <col min="15" max="16384" width="9" style="9"/>
  </cols>
  <sheetData>
    <row r="1" spans="1:7" ht="13" x14ac:dyDescent="0.3">
      <c r="A1" s="6" t="s">
        <v>174</v>
      </c>
      <c r="G1" s="6"/>
    </row>
    <row r="3" spans="1:7" x14ac:dyDescent="0.25">
      <c r="A3" s="17" t="s">
        <v>3</v>
      </c>
      <c r="B3" s="12" t="s">
        <v>0</v>
      </c>
      <c r="C3" s="12" t="s">
        <v>1</v>
      </c>
      <c r="D3" s="12" t="s">
        <v>2</v>
      </c>
    </row>
    <row r="4" spans="1:7" x14ac:dyDescent="0.25">
      <c r="A4" s="17" t="s">
        <v>8</v>
      </c>
      <c r="B4" s="73">
        <v>438.33</v>
      </c>
      <c r="C4" s="73">
        <v>209.97</v>
      </c>
      <c r="D4" s="73">
        <v>648.29999999999995</v>
      </c>
    </row>
    <row r="5" spans="1:7" x14ac:dyDescent="0.25">
      <c r="A5" s="17" t="s">
        <v>9</v>
      </c>
      <c r="B5" s="73">
        <v>7607.54</v>
      </c>
      <c r="C5" s="73">
        <v>2413.1799999999998</v>
      </c>
      <c r="D5" s="73">
        <v>10020.719999999999</v>
      </c>
    </row>
    <row r="6" spans="1:7" x14ac:dyDescent="0.25">
      <c r="A6" s="17" t="s">
        <v>10</v>
      </c>
      <c r="B6" s="73">
        <v>16504.86</v>
      </c>
      <c r="C6" s="73">
        <v>7246.55</v>
      </c>
      <c r="D6" s="73">
        <v>23751.41</v>
      </c>
    </row>
    <row r="7" spans="1:7" x14ac:dyDescent="0.25">
      <c r="A7" s="17" t="s">
        <v>11</v>
      </c>
      <c r="B7" s="73">
        <v>17385.439999999999</v>
      </c>
      <c r="C7" s="73">
        <v>8649.4</v>
      </c>
      <c r="D7" s="73">
        <v>26034.84</v>
      </c>
    </row>
    <row r="8" spans="1:7" x14ac:dyDescent="0.25">
      <c r="A8" s="17" t="s">
        <v>12</v>
      </c>
      <c r="B8" s="73">
        <v>18492.66</v>
      </c>
      <c r="C8" s="73">
        <v>9361.33</v>
      </c>
      <c r="D8" s="73">
        <v>27853.99</v>
      </c>
    </row>
    <row r="9" spans="1:7" x14ac:dyDescent="0.25">
      <c r="A9" s="17" t="s">
        <v>13</v>
      </c>
      <c r="B9" s="73">
        <v>19155.23</v>
      </c>
      <c r="C9" s="73">
        <v>9627.17</v>
      </c>
      <c r="D9" s="73">
        <v>28782.400000000001</v>
      </c>
    </row>
    <row r="10" spans="1:7" x14ac:dyDescent="0.25">
      <c r="A10" s="17" t="s">
        <v>14</v>
      </c>
      <c r="B10" s="73">
        <v>22038.83</v>
      </c>
      <c r="C10" s="73">
        <v>10766.85</v>
      </c>
      <c r="D10" s="73">
        <v>32805.68</v>
      </c>
    </row>
    <row r="11" spans="1:7" x14ac:dyDescent="0.25">
      <c r="A11" s="17" t="s">
        <v>15</v>
      </c>
      <c r="B11" s="73">
        <v>20015.580000000002</v>
      </c>
      <c r="C11" s="73">
        <v>9885.52</v>
      </c>
      <c r="D11" s="73">
        <v>29901.1</v>
      </c>
    </row>
    <row r="12" spans="1:7" x14ac:dyDescent="0.25">
      <c r="A12" s="17" t="s">
        <v>16</v>
      </c>
      <c r="B12" s="73">
        <v>18056.93</v>
      </c>
      <c r="C12" s="73">
        <v>9001.2099999999991</v>
      </c>
      <c r="D12" s="73">
        <v>27058.14</v>
      </c>
    </row>
    <row r="13" spans="1:7" x14ac:dyDescent="0.25">
      <c r="A13" s="17" t="s">
        <v>17</v>
      </c>
      <c r="B13" s="73">
        <v>10920.59</v>
      </c>
      <c r="C13" s="73">
        <v>5600.73</v>
      </c>
      <c r="D13" s="73">
        <v>16521.32</v>
      </c>
    </row>
    <row r="14" spans="1:7" x14ac:dyDescent="0.25">
      <c r="A14" s="17" t="s">
        <v>18</v>
      </c>
      <c r="B14" s="73">
        <v>4125.08</v>
      </c>
      <c r="C14" s="73">
        <v>2444.25</v>
      </c>
      <c r="D14" s="73">
        <v>6569.33</v>
      </c>
    </row>
    <row r="15" spans="1:7" x14ac:dyDescent="0.25">
      <c r="A15" s="17" t="s">
        <v>2</v>
      </c>
      <c r="B15" s="73">
        <v>154741.07</v>
      </c>
      <c r="C15" s="73">
        <v>75206.159999999989</v>
      </c>
      <c r="D15" s="73">
        <v>229947.23</v>
      </c>
    </row>
  </sheetData>
  <pageMargins left="0.75" right="0.75" top="1" bottom="1" header="0.5" footer="0.5"/>
  <pageSetup paperSize="9"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M6"/>
  <sheetViews>
    <sheetView workbookViewId="0">
      <selection activeCell="B4" sqref="B4:M5"/>
    </sheetView>
  </sheetViews>
  <sheetFormatPr defaultColWidth="9" defaultRowHeight="12.5" x14ac:dyDescent="0.25"/>
  <cols>
    <col min="1" max="16384" width="9" style="9"/>
  </cols>
  <sheetData>
    <row r="1" spans="1:13" ht="13" x14ac:dyDescent="0.3">
      <c r="A1" s="6" t="s">
        <v>145</v>
      </c>
    </row>
    <row r="3" spans="1:13" x14ac:dyDescent="0.25">
      <c r="A3" s="17" t="s">
        <v>3</v>
      </c>
      <c r="B3" s="16" t="s">
        <v>8</v>
      </c>
      <c r="C3" s="16" t="s">
        <v>9</v>
      </c>
      <c r="D3" s="16" t="s">
        <v>10</v>
      </c>
      <c r="E3" s="16" t="s">
        <v>11</v>
      </c>
      <c r="F3" s="16" t="s">
        <v>12</v>
      </c>
      <c r="G3" s="16" t="s">
        <v>13</v>
      </c>
      <c r="H3" s="16" t="s">
        <v>14</v>
      </c>
      <c r="I3" s="16" t="s">
        <v>15</v>
      </c>
      <c r="J3" s="16" t="s">
        <v>16</v>
      </c>
      <c r="K3" s="16" t="s">
        <v>17</v>
      </c>
      <c r="L3" s="16" t="s">
        <v>18</v>
      </c>
      <c r="M3" s="16" t="s">
        <v>2</v>
      </c>
    </row>
    <row r="4" spans="1:13" x14ac:dyDescent="0.25">
      <c r="A4" s="12" t="s">
        <v>0</v>
      </c>
      <c r="B4" s="25">
        <v>0.67610000000000003</v>
      </c>
      <c r="C4" s="25">
        <v>0.75919999999999999</v>
      </c>
      <c r="D4" s="25">
        <v>0.69489999999999996</v>
      </c>
      <c r="E4" s="25">
        <v>0.66779999999999995</v>
      </c>
      <c r="F4" s="25">
        <v>0.66390000000000005</v>
      </c>
      <c r="G4" s="25">
        <v>0.66549999999999998</v>
      </c>
      <c r="H4" s="25">
        <v>0.67179999999999995</v>
      </c>
      <c r="I4" s="25">
        <v>0.6694</v>
      </c>
      <c r="J4" s="25">
        <v>0.6673</v>
      </c>
      <c r="K4" s="25">
        <v>0.66100000000000003</v>
      </c>
      <c r="L4" s="25">
        <v>0.62790000000000001</v>
      </c>
      <c r="M4" s="25">
        <v>0.67290000000000005</v>
      </c>
    </row>
    <row r="5" spans="1:13" x14ac:dyDescent="0.25">
      <c r="A5" s="12" t="s">
        <v>1</v>
      </c>
      <c r="B5" s="25">
        <v>0.32390000000000002</v>
      </c>
      <c r="C5" s="25">
        <v>0.24079999999999999</v>
      </c>
      <c r="D5" s="25">
        <v>0.30509999999999998</v>
      </c>
      <c r="E5" s="25">
        <v>0.3322</v>
      </c>
      <c r="F5" s="25">
        <v>0.33610000000000001</v>
      </c>
      <c r="G5" s="25">
        <v>0.33450000000000002</v>
      </c>
      <c r="H5" s="25">
        <v>0.32819999999999999</v>
      </c>
      <c r="I5" s="25">
        <v>0.3306</v>
      </c>
      <c r="J5" s="25">
        <v>0.3327</v>
      </c>
      <c r="K5" s="25">
        <v>0.33900000000000002</v>
      </c>
      <c r="L5" s="25">
        <v>0.37209999999999999</v>
      </c>
      <c r="M5" s="25">
        <v>0.3271</v>
      </c>
    </row>
    <row r="6" spans="1:13" x14ac:dyDescent="0.25">
      <c r="A6" s="17" t="s">
        <v>2</v>
      </c>
      <c r="B6" s="13">
        <v>1</v>
      </c>
      <c r="C6" s="13">
        <v>1</v>
      </c>
      <c r="D6" s="13">
        <v>1</v>
      </c>
      <c r="E6" s="13">
        <v>1</v>
      </c>
      <c r="F6" s="13">
        <v>1</v>
      </c>
      <c r="G6" s="13">
        <v>1</v>
      </c>
      <c r="H6" s="13">
        <v>1</v>
      </c>
      <c r="I6" s="13">
        <v>1</v>
      </c>
      <c r="J6" s="13">
        <v>1</v>
      </c>
      <c r="K6" s="13">
        <v>1</v>
      </c>
      <c r="L6" s="13">
        <v>1</v>
      </c>
      <c r="M6" s="13">
        <v>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J24"/>
  <sheetViews>
    <sheetView workbookViewId="0">
      <selection activeCell="G30" sqref="G30"/>
    </sheetView>
  </sheetViews>
  <sheetFormatPr defaultColWidth="9" defaultRowHeight="12.5" x14ac:dyDescent="0.25"/>
  <cols>
    <col min="1" max="2" width="9" style="2"/>
    <col min="3" max="3" width="9.921875" style="2" bestFit="1" customWidth="1"/>
    <col min="4" max="4" width="9" style="2"/>
    <col min="5" max="5" width="9.921875" style="2" bestFit="1" customWidth="1"/>
    <col min="6" max="6" width="9" style="2"/>
    <col min="7" max="7" width="12.69140625" style="2" customWidth="1"/>
    <col min="8" max="16384" width="9" style="2"/>
  </cols>
  <sheetData>
    <row r="1" spans="1:10" ht="13" x14ac:dyDescent="0.3">
      <c r="A1" s="7" t="s">
        <v>148</v>
      </c>
    </row>
    <row r="3" spans="1:10" x14ac:dyDescent="0.25">
      <c r="A3" s="114"/>
      <c r="B3" s="114"/>
      <c r="C3" s="115" t="s">
        <v>197</v>
      </c>
      <c r="D3" s="116"/>
      <c r="E3" s="115" t="s">
        <v>199</v>
      </c>
      <c r="F3" s="116"/>
      <c r="G3" s="106" t="s">
        <v>146</v>
      </c>
    </row>
    <row r="4" spans="1:10" x14ac:dyDescent="0.25">
      <c r="A4" s="112" t="s">
        <v>147</v>
      </c>
      <c r="B4" s="113"/>
      <c r="C4" s="95" t="s">
        <v>22</v>
      </c>
      <c r="D4" s="95" t="s">
        <v>57</v>
      </c>
      <c r="E4" s="66" t="s">
        <v>22</v>
      </c>
      <c r="F4" s="66" t="s">
        <v>57</v>
      </c>
      <c r="G4" s="106"/>
    </row>
    <row r="5" spans="1:10" x14ac:dyDescent="0.25">
      <c r="A5" s="112" t="s">
        <v>43</v>
      </c>
      <c r="B5" s="113"/>
      <c r="C5" s="81">
        <v>5142.37</v>
      </c>
      <c r="D5" s="67">
        <v>2.2492487844017462E-2</v>
      </c>
      <c r="E5" s="81">
        <v>5268.81</v>
      </c>
      <c r="F5" s="67">
        <v>2.2913787299850483E-2</v>
      </c>
      <c r="G5" s="67">
        <v>2.4587884574622305E-2</v>
      </c>
      <c r="H5" s="98"/>
      <c r="I5" s="98"/>
      <c r="J5" s="99"/>
    </row>
    <row r="6" spans="1:10" x14ac:dyDescent="0.25">
      <c r="A6" s="112" t="s">
        <v>47</v>
      </c>
      <c r="B6" s="113"/>
      <c r="C6" s="81">
        <v>9776.36</v>
      </c>
      <c r="D6" s="67">
        <v>4.2761345149948088E-2</v>
      </c>
      <c r="E6" s="81">
        <v>9819.6</v>
      </c>
      <c r="F6" s="67">
        <v>4.270494205894914E-2</v>
      </c>
      <c r="G6" s="67">
        <v>4.422914049809927E-3</v>
      </c>
      <c r="I6" s="98"/>
      <c r="J6" s="99"/>
    </row>
    <row r="7" spans="1:10" x14ac:dyDescent="0.25">
      <c r="A7" s="112" t="s">
        <v>53</v>
      </c>
      <c r="B7" s="113"/>
      <c r="C7" s="81">
        <v>18227.37</v>
      </c>
      <c r="D7" s="67">
        <v>7.9725670878098717E-2</v>
      </c>
      <c r="E7" s="81">
        <v>18307.75</v>
      </c>
      <c r="F7" s="67">
        <v>7.9619475638490977E-2</v>
      </c>
      <c r="G7" s="67">
        <v>4.4098517778484239E-3</v>
      </c>
      <c r="I7" s="98"/>
      <c r="J7" s="99"/>
    </row>
    <row r="8" spans="1:10" x14ac:dyDescent="0.25">
      <c r="A8" s="112" t="s">
        <v>41</v>
      </c>
      <c r="B8" s="113"/>
      <c r="C8" s="81">
        <v>3733.57</v>
      </c>
      <c r="D8" s="67">
        <v>1.6330461993164295E-2</v>
      </c>
      <c r="E8" s="81">
        <v>3756.48</v>
      </c>
      <c r="F8" s="67">
        <v>1.6336740880035974E-2</v>
      </c>
      <c r="G8" s="67">
        <v>6.1362181504564942E-3</v>
      </c>
      <c r="I8" s="98"/>
      <c r="J8" s="99"/>
    </row>
    <row r="9" spans="1:10" x14ac:dyDescent="0.25">
      <c r="A9" s="112" t="s">
        <v>54</v>
      </c>
      <c r="B9" s="113"/>
      <c r="C9" s="81">
        <v>45788.76</v>
      </c>
      <c r="D9" s="67">
        <v>0.20027791226470149</v>
      </c>
      <c r="E9" s="81">
        <v>45864.17</v>
      </c>
      <c r="F9" s="67">
        <v>0.19946094774041642</v>
      </c>
      <c r="G9" s="67">
        <v>1.646910726562506E-3</v>
      </c>
      <c r="I9" s="98"/>
      <c r="J9" s="99"/>
    </row>
    <row r="10" spans="1:10" x14ac:dyDescent="0.25">
      <c r="A10" s="112" t="s">
        <v>48</v>
      </c>
      <c r="B10" s="113"/>
      <c r="C10" s="81">
        <v>13493.3</v>
      </c>
      <c r="D10" s="67">
        <v>5.901906829451805E-2</v>
      </c>
      <c r="E10" s="81">
        <v>13581.84</v>
      </c>
      <c r="F10" s="67">
        <v>5.906673288666725E-2</v>
      </c>
      <c r="G10" s="67">
        <v>6.5617751031994305E-3</v>
      </c>
      <c r="I10" s="98"/>
      <c r="J10" s="99"/>
    </row>
    <row r="11" spans="1:10" x14ac:dyDescent="0.25">
      <c r="A11" s="96" t="s">
        <v>181</v>
      </c>
      <c r="B11" s="97"/>
      <c r="C11" s="81">
        <v>4998.71</v>
      </c>
      <c r="D11" s="67">
        <v>2.186412566788631E-2</v>
      </c>
      <c r="E11" s="81">
        <v>5000.1099999999997</v>
      </c>
      <c r="F11" s="67">
        <v>2.1745224636275626E-2</v>
      </c>
      <c r="G11" s="67">
        <v>2.8007225864265707E-4</v>
      </c>
      <c r="I11" s="98"/>
      <c r="J11" s="99"/>
    </row>
    <row r="12" spans="1:10" x14ac:dyDescent="0.25">
      <c r="A12" s="112" t="s">
        <v>46</v>
      </c>
      <c r="B12" s="113"/>
      <c r="C12" s="81">
        <v>10014.25</v>
      </c>
      <c r="D12" s="67">
        <v>4.3801864975089672E-2</v>
      </c>
      <c r="E12" s="81">
        <v>10065.84</v>
      </c>
      <c r="F12" s="67">
        <v>4.3775827322360641E-2</v>
      </c>
      <c r="G12" s="67">
        <v>5.1516588860873397E-3</v>
      </c>
      <c r="I12" s="98"/>
      <c r="J12" s="99"/>
    </row>
    <row r="13" spans="1:10" x14ac:dyDescent="0.25">
      <c r="A13" s="112" t="s">
        <v>19</v>
      </c>
      <c r="B13" s="113"/>
      <c r="C13" s="81">
        <v>19668.939999999999</v>
      </c>
      <c r="D13" s="67">
        <v>8.6031031188869872E-2</v>
      </c>
      <c r="E13" s="81">
        <v>19840.68</v>
      </c>
      <c r="F13" s="67">
        <v>8.6286110412863146E-2</v>
      </c>
      <c r="G13" s="67">
        <v>8.7315330668557446E-3</v>
      </c>
      <c r="I13" s="98"/>
      <c r="J13" s="99"/>
    </row>
    <row r="14" spans="1:10" x14ac:dyDescent="0.25">
      <c r="A14" s="112" t="s">
        <v>50</v>
      </c>
      <c r="B14" s="113"/>
      <c r="C14" s="81">
        <v>15256.94</v>
      </c>
      <c r="D14" s="67">
        <v>6.6733147845624452E-2</v>
      </c>
      <c r="E14" s="81">
        <v>15202.48</v>
      </c>
      <c r="F14" s="67">
        <v>6.611481399978951E-2</v>
      </c>
      <c r="G14" s="67">
        <v>-3.5695231153823077E-3</v>
      </c>
      <c r="I14" s="98"/>
      <c r="J14" s="99"/>
    </row>
    <row r="15" spans="1:10" x14ac:dyDescent="0.25">
      <c r="A15" s="112" t="s">
        <v>51</v>
      </c>
      <c r="B15" s="113"/>
      <c r="C15" s="81">
        <v>10834.52</v>
      </c>
      <c r="D15" s="67">
        <v>4.7389687905725196E-2</v>
      </c>
      <c r="E15" s="81">
        <v>10873.44</v>
      </c>
      <c r="F15" s="67">
        <v>4.7288038736960761E-2</v>
      </c>
      <c r="G15" s="67">
        <v>3.5922218981551627E-3</v>
      </c>
      <c r="I15" s="98"/>
      <c r="J15" s="99"/>
    </row>
    <row r="16" spans="1:10" x14ac:dyDescent="0.25">
      <c r="A16" s="112" t="s">
        <v>180</v>
      </c>
      <c r="B16" s="113"/>
      <c r="C16" s="81">
        <v>6639.73</v>
      </c>
      <c r="D16" s="67">
        <v>2.9041871026891892E-2</v>
      </c>
      <c r="E16" s="81">
        <v>6668.84</v>
      </c>
      <c r="F16" s="67">
        <v>2.900244671884826E-2</v>
      </c>
      <c r="G16" s="67">
        <v>4.3842144183574606E-3</v>
      </c>
      <c r="I16" s="98"/>
      <c r="J16" s="99"/>
    </row>
    <row r="17" spans="1:10" x14ac:dyDescent="0.25">
      <c r="A17" s="112" t="s">
        <v>49</v>
      </c>
      <c r="B17" s="113"/>
      <c r="C17" s="81">
        <v>9241.0400000000009</v>
      </c>
      <c r="D17" s="67">
        <v>4.0419880301510613E-2</v>
      </c>
      <c r="E17" s="81">
        <v>9374.5499999999993</v>
      </c>
      <c r="F17" s="67">
        <v>4.0769442195071247E-2</v>
      </c>
      <c r="G17" s="67">
        <v>1.4447508072684285E-2</v>
      </c>
      <c r="I17" s="98"/>
      <c r="J17" s="99"/>
    </row>
    <row r="18" spans="1:10" x14ac:dyDescent="0.25">
      <c r="A18" s="112" t="s">
        <v>45</v>
      </c>
      <c r="B18" s="113"/>
      <c r="C18" s="81">
        <v>3729.22</v>
      </c>
      <c r="D18" s="67">
        <v>1.6311435294945092E-2</v>
      </c>
      <c r="E18" s="81">
        <v>3745.95</v>
      </c>
      <c r="F18" s="67">
        <v>1.629094644442956E-2</v>
      </c>
      <c r="G18" s="67">
        <v>4.4861928231640985E-3</v>
      </c>
      <c r="I18" s="98"/>
      <c r="J18" s="99"/>
    </row>
    <row r="19" spans="1:10" x14ac:dyDescent="0.25">
      <c r="A19" s="112" t="s">
        <v>55</v>
      </c>
      <c r="B19" s="113"/>
      <c r="C19" s="81">
        <v>6195.59</v>
      </c>
      <c r="D19" s="67">
        <v>2.7099223268943338E-2</v>
      </c>
      <c r="E19" s="81">
        <v>6262.01</v>
      </c>
      <c r="F19" s="67">
        <v>2.7233163695319574E-2</v>
      </c>
      <c r="G19" s="67">
        <v>1.0720528634076831E-2</v>
      </c>
      <c r="I19" s="98"/>
      <c r="J19" s="99"/>
    </row>
    <row r="20" spans="1:10" x14ac:dyDescent="0.25">
      <c r="A20" s="112" t="s">
        <v>20</v>
      </c>
      <c r="B20" s="113"/>
      <c r="C20" s="81">
        <v>13137.5</v>
      </c>
      <c r="D20" s="67">
        <v>5.746281559879577E-2</v>
      </c>
      <c r="E20" s="81">
        <v>13273.04</v>
      </c>
      <c r="F20" s="67">
        <v>5.7723777358152498E-2</v>
      </c>
      <c r="G20" s="67">
        <v>1.0317031398668002E-2</v>
      </c>
      <c r="I20" s="98"/>
      <c r="J20" s="99"/>
    </row>
    <row r="21" spans="1:10" x14ac:dyDescent="0.25">
      <c r="A21" s="112" t="s">
        <v>44</v>
      </c>
      <c r="B21" s="113"/>
      <c r="C21" s="81">
        <v>7847.73</v>
      </c>
      <c r="D21" s="67">
        <v>3.4325606992132253E-2</v>
      </c>
      <c r="E21" s="81">
        <v>7886.25</v>
      </c>
      <c r="F21" s="67">
        <v>3.4296901025743169E-2</v>
      </c>
      <c r="G21" s="67">
        <v>4.9084257485923237E-3</v>
      </c>
      <c r="I21" s="98"/>
      <c r="J21" s="99"/>
    </row>
    <row r="22" spans="1:10" x14ac:dyDescent="0.25">
      <c r="A22" s="112" t="s">
        <v>52</v>
      </c>
      <c r="B22" s="113"/>
      <c r="C22" s="81">
        <v>12998.57</v>
      </c>
      <c r="D22" s="67">
        <v>5.6855142223256994E-2</v>
      </c>
      <c r="E22" s="81">
        <v>13149.61</v>
      </c>
      <c r="F22" s="67">
        <v>5.7186986552179131E-2</v>
      </c>
      <c r="G22" s="67">
        <v>1.1619739709829687E-2</v>
      </c>
      <c r="I22" s="98"/>
      <c r="J22" s="99"/>
    </row>
    <row r="23" spans="1:10" x14ac:dyDescent="0.25">
      <c r="A23" s="112" t="s">
        <v>42</v>
      </c>
      <c r="B23" s="113"/>
      <c r="C23" s="81">
        <v>11901.64</v>
      </c>
      <c r="D23" s="67">
        <v>5.2057221285880237E-2</v>
      </c>
      <c r="E23" s="81">
        <v>11999.15</v>
      </c>
      <c r="F23" s="67">
        <v>5.2183694397596597E-2</v>
      </c>
      <c r="G23" s="67">
        <v>8.192988529311945E-3</v>
      </c>
      <c r="I23" s="98"/>
      <c r="J23" s="99"/>
    </row>
    <row r="24" spans="1:10" x14ac:dyDescent="0.25">
      <c r="A24" s="112" t="s">
        <v>21</v>
      </c>
      <c r="B24" s="113"/>
      <c r="C24" s="81">
        <v>228626.11000000004</v>
      </c>
      <c r="D24" s="67">
        <v>0.99999999999999967</v>
      </c>
      <c r="E24" s="81">
        <v>229940.6</v>
      </c>
      <c r="F24" s="67">
        <v>0.99999999999999989</v>
      </c>
      <c r="G24" s="67">
        <v>5.7495182855534796E-3</v>
      </c>
      <c r="I24" s="98"/>
      <c r="J24" s="99"/>
    </row>
  </sheetData>
  <mergeCells count="24">
    <mergeCell ref="A24:B24"/>
    <mergeCell ref="A18:B18"/>
    <mergeCell ref="A19:B19"/>
    <mergeCell ref="A20:B20"/>
    <mergeCell ref="A21:B21"/>
    <mergeCell ref="A22:B22"/>
    <mergeCell ref="A23:B23"/>
    <mergeCell ref="A17:B17"/>
    <mergeCell ref="A6:B6"/>
    <mergeCell ref="A7:B7"/>
    <mergeCell ref="A8:B8"/>
    <mergeCell ref="A9:B9"/>
    <mergeCell ref="A10:B10"/>
    <mergeCell ref="A12:B12"/>
    <mergeCell ref="A13:B13"/>
    <mergeCell ref="A14:B14"/>
    <mergeCell ref="A15:B15"/>
    <mergeCell ref="A16:B16"/>
    <mergeCell ref="A5:B5"/>
    <mergeCell ref="A3:B3"/>
    <mergeCell ref="C3:D3"/>
    <mergeCell ref="E3:F3"/>
    <mergeCell ref="G3:G4"/>
    <mergeCell ref="A4:B4"/>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B23"/>
  <sheetViews>
    <sheetView zoomScaleNormal="100" workbookViewId="0">
      <selection activeCell="F20" sqref="F20"/>
    </sheetView>
  </sheetViews>
  <sheetFormatPr defaultColWidth="9" defaultRowHeight="12.5" x14ac:dyDescent="0.25"/>
  <cols>
    <col min="1" max="1" width="28.921875" style="9" customWidth="1"/>
    <col min="2" max="2" width="9.53515625" style="9" bestFit="1" customWidth="1"/>
    <col min="3" max="3" width="8.15234375" style="9" customWidth="1"/>
    <col min="4" max="16384" width="9" style="9"/>
  </cols>
  <sheetData>
    <row r="1" spans="1:2" ht="13" x14ac:dyDescent="0.3">
      <c r="A1" s="6" t="s">
        <v>175</v>
      </c>
    </row>
    <row r="3" spans="1:2" x14ac:dyDescent="0.25">
      <c r="A3" s="14" t="s">
        <v>56</v>
      </c>
      <c r="B3" s="8" t="s">
        <v>27</v>
      </c>
    </row>
    <row r="4" spans="1:2" x14ac:dyDescent="0.25">
      <c r="A4" s="28" t="s">
        <v>42</v>
      </c>
      <c r="B4" s="72">
        <v>46.39</v>
      </c>
    </row>
    <row r="5" spans="1:2" x14ac:dyDescent="0.25">
      <c r="A5" s="28" t="s">
        <v>20</v>
      </c>
      <c r="B5" s="72">
        <v>46.08</v>
      </c>
    </row>
    <row r="6" spans="1:2" x14ac:dyDescent="0.25">
      <c r="A6" s="28" t="s">
        <v>43</v>
      </c>
      <c r="B6" s="72">
        <v>45.7</v>
      </c>
    </row>
    <row r="7" spans="1:2" x14ac:dyDescent="0.25">
      <c r="A7" s="28" t="s">
        <v>46</v>
      </c>
      <c r="B7" s="72">
        <v>45.66</v>
      </c>
    </row>
    <row r="8" spans="1:2" x14ac:dyDescent="0.25">
      <c r="A8" s="28" t="s">
        <v>41</v>
      </c>
      <c r="B8" s="72">
        <v>45.63</v>
      </c>
    </row>
    <row r="9" spans="1:2" x14ac:dyDescent="0.25">
      <c r="A9" s="28" t="s">
        <v>45</v>
      </c>
      <c r="B9" s="72">
        <v>45.31</v>
      </c>
    </row>
    <row r="10" spans="1:2" x14ac:dyDescent="0.25">
      <c r="A10" s="28" t="s">
        <v>48</v>
      </c>
      <c r="B10" s="72">
        <v>45.28</v>
      </c>
    </row>
    <row r="11" spans="1:2" x14ac:dyDescent="0.25">
      <c r="A11" s="28" t="s">
        <v>44</v>
      </c>
      <c r="B11" s="72">
        <v>45.09</v>
      </c>
    </row>
    <row r="12" spans="1:2" x14ac:dyDescent="0.25">
      <c r="A12" s="9" t="s">
        <v>47</v>
      </c>
      <c r="B12" s="72">
        <v>44.81</v>
      </c>
    </row>
    <row r="13" spans="1:2" x14ac:dyDescent="0.25">
      <c r="A13" s="28" t="s">
        <v>49</v>
      </c>
      <c r="B13" s="72">
        <v>44.57</v>
      </c>
    </row>
    <row r="14" spans="1:2" x14ac:dyDescent="0.25">
      <c r="A14" s="28" t="s">
        <v>19</v>
      </c>
      <c r="B14" s="72">
        <v>44.21</v>
      </c>
    </row>
    <row r="15" spans="1:2" x14ac:dyDescent="0.25">
      <c r="A15" s="28" t="s">
        <v>181</v>
      </c>
      <c r="B15" s="72">
        <v>44.06</v>
      </c>
    </row>
    <row r="16" spans="1:2" x14ac:dyDescent="0.25">
      <c r="A16" s="28" t="s">
        <v>52</v>
      </c>
      <c r="B16" s="72">
        <v>43.94</v>
      </c>
    </row>
    <row r="17" spans="1:2" x14ac:dyDescent="0.25">
      <c r="A17" s="28" t="s">
        <v>53</v>
      </c>
      <c r="B17" s="72">
        <v>43.88</v>
      </c>
    </row>
    <row r="18" spans="1:2" x14ac:dyDescent="0.25">
      <c r="A18" s="28" t="s">
        <v>180</v>
      </c>
      <c r="B18" s="72">
        <v>43.72</v>
      </c>
    </row>
    <row r="19" spans="1:2" x14ac:dyDescent="0.25">
      <c r="A19" s="28" t="s">
        <v>50</v>
      </c>
      <c r="B19" s="72">
        <v>43.65</v>
      </c>
    </row>
    <row r="20" spans="1:2" x14ac:dyDescent="0.25">
      <c r="A20" s="28" t="s">
        <v>54</v>
      </c>
      <c r="B20" s="72">
        <v>43.54</v>
      </c>
    </row>
    <row r="21" spans="1:2" x14ac:dyDescent="0.25">
      <c r="A21" s="28" t="s">
        <v>51</v>
      </c>
      <c r="B21" s="72">
        <v>43.2</v>
      </c>
    </row>
    <row r="22" spans="1:2" x14ac:dyDescent="0.25">
      <c r="A22" s="28" t="s">
        <v>55</v>
      </c>
      <c r="B22" s="72">
        <v>42.97</v>
      </c>
    </row>
    <row r="23" spans="1:2" x14ac:dyDescent="0.25">
      <c r="A23" s="17" t="s">
        <v>195</v>
      </c>
      <c r="B23" s="72">
        <v>44.39</v>
      </c>
    </row>
  </sheetData>
  <sortState xmlns:xlrd2="http://schemas.microsoft.com/office/spreadsheetml/2017/richdata2" ref="A4:B22">
    <sortCondition descending="1" ref="B4:B22"/>
  </sortState>
  <phoneticPr fontId="1" type="noConversion"/>
  <pageMargins left="0.75" right="0.75" top="1" bottom="1" header="0.5" footer="0.5"/>
  <pageSetup paperSize="9" scale="91" orientation="portrait" horizontalDpi="300" verticalDpi="300"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C14"/>
  <sheetViews>
    <sheetView zoomScaleNormal="100" workbookViewId="0">
      <selection activeCell="F8" sqref="F8"/>
    </sheetView>
  </sheetViews>
  <sheetFormatPr defaultColWidth="9" defaultRowHeight="12.5" x14ac:dyDescent="0.25"/>
  <cols>
    <col min="1" max="1" width="31.4609375" style="9" customWidth="1"/>
    <col min="2" max="3" width="11.61328125" style="9" customWidth="1"/>
    <col min="4" max="16384" width="9" style="9"/>
  </cols>
  <sheetData>
    <row r="1" spans="1:3" ht="13" x14ac:dyDescent="0.3">
      <c r="A1" s="6" t="s">
        <v>176</v>
      </c>
    </row>
    <row r="2" spans="1:3" ht="13" x14ac:dyDescent="0.3">
      <c r="A2" s="6" t="s">
        <v>162</v>
      </c>
    </row>
    <row r="3" spans="1:3" ht="13" x14ac:dyDescent="0.3">
      <c r="A3" s="4" t="s">
        <v>69</v>
      </c>
    </row>
    <row r="5" spans="1:3" x14ac:dyDescent="0.25">
      <c r="A5" s="17" t="s">
        <v>3</v>
      </c>
      <c r="B5" s="16" t="s">
        <v>22</v>
      </c>
      <c r="C5" s="16" t="s">
        <v>57</v>
      </c>
    </row>
    <row r="6" spans="1:3" x14ac:dyDescent="0.25">
      <c r="A6" s="28" t="s">
        <v>60</v>
      </c>
      <c r="B6" s="80">
        <v>113369.38</v>
      </c>
      <c r="C6" s="27">
        <v>0.49302346455749874</v>
      </c>
    </row>
    <row r="7" spans="1:3" x14ac:dyDescent="0.25">
      <c r="A7" s="28" t="s">
        <v>62</v>
      </c>
      <c r="B7" s="80">
        <v>48348.55</v>
      </c>
      <c r="C7" s="27">
        <v>0.21025932775967776</v>
      </c>
    </row>
    <row r="8" spans="1:3" x14ac:dyDescent="0.25">
      <c r="A8" s="28" t="s">
        <v>63</v>
      </c>
      <c r="B8" s="80">
        <v>39139.33</v>
      </c>
      <c r="C8" s="27">
        <v>0.17021005210630286</v>
      </c>
    </row>
    <row r="9" spans="1:3" x14ac:dyDescent="0.25">
      <c r="A9" s="28" t="s">
        <v>59</v>
      </c>
      <c r="B9" s="80">
        <v>10882.74</v>
      </c>
      <c r="C9" s="27">
        <v>4.7327119356906366E-2</v>
      </c>
    </row>
    <row r="10" spans="1:3" x14ac:dyDescent="0.25">
      <c r="A10" s="28" t="s">
        <v>66</v>
      </c>
      <c r="B10" s="80">
        <v>9674.5</v>
      </c>
      <c r="C10" s="27">
        <v>4.2072696418217349E-2</v>
      </c>
    </row>
    <row r="11" spans="1:3" x14ac:dyDescent="0.25">
      <c r="A11" s="28" t="s">
        <v>61</v>
      </c>
      <c r="B11" s="80">
        <v>7664.79</v>
      </c>
      <c r="C11" s="27">
        <v>3.3332821621725996E-2</v>
      </c>
    </row>
    <row r="12" spans="1:3" x14ac:dyDescent="0.25">
      <c r="A12" s="28" t="s">
        <v>65</v>
      </c>
      <c r="B12" s="80">
        <v>440.83</v>
      </c>
      <c r="C12" s="27">
        <v>1.9170920215042383E-3</v>
      </c>
    </row>
    <row r="13" spans="1:3" x14ac:dyDescent="0.25">
      <c r="A13" s="28" t="s">
        <v>64</v>
      </c>
      <c r="B13" s="80">
        <v>427.11</v>
      </c>
      <c r="C13" s="27">
        <v>1.8574261581668109E-3</v>
      </c>
    </row>
    <row r="14" spans="1:3" x14ac:dyDescent="0.25">
      <c r="A14" s="28" t="s">
        <v>123</v>
      </c>
      <c r="B14" s="80">
        <v>229947.22999999998</v>
      </c>
      <c r="C14" s="27">
        <v>1</v>
      </c>
    </row>
  </sheetData>
  <sortState xmlns:xlrd2="http://schemas.microsoft.com/office/spreadsheetml/2017/richdata2" ref="A19:B26">
    <sortCondition ref="B19:B26"/>
  </sortState>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D7"/>
  <sheetViews>
    <sheetView workbookViewId="0">
      <selection activeCell="C9" sqref="C9"/>
    </sheetView>
  </sheetViews>
  <sheetFormatPr defaultColWidth="9" defaultRowHeight="12.5" x14ac:dyDescent="0.25"/>
  <cols>
    <col min="1" max="4" width="10.3828125" style="9" customWidth="1"/>
    <col min="5" max="16384" width="9" style="9"/>
  </cols>
  <sheetData>
    <row r="1" spans="1:4" ht="13.5" customHeight="1" x14ac:dyDescent="0.3">
      <c r="A1" s="6" t="s">
        <v>177</v>
      </c>
    </row>
    <row r="2" spans="1:4" ht="13.5" customHeight="1" x14ac:dyDescent="0.3">
      <c r="A2" s="6" t="s">
        <v>163</v>
      </c>
    </row>
    <row r="5" spans="1:4" ht="38" x14ac:dyDescent="0.3">
      <c r="A5"/>
      <c r="B5" s="92" t="s">
        <v>122</v>
      </c>
      <c r="C5" s="34" t="s">
        <v>73</v>
      </c>
      <c r="D5" s="16" t="s">
        <v>74</v>
      </c>
    </row>
    <row r="6" spans="1:4" x14ac:dyDescent="0.25">
      <c r="A6" s="117" t="s">
        <v>101</v>
      </c>
      <c r="B6" s="93">
        <v>210134.9</v>
      </c>
      <c r="C6" s="93">
        <v>19812.330000000002</v>
      </c>
      <c r="D6" s="93">
        <v>229947.23</v>
      </c>
    </row>
    <row r="7" spans="1:4" x14ac:dyDescent="0.25">
      <c r="A7" s="118"/>
      <c r="B7" s="68">
        <v>0.91379999999999995</v>
      </c>
      <c r="C7" s="68">
        <v>8.6199999999999999E-2</v>
      </c>
      <c r="D7" s="68">
        <v>1</v>
      </c>
    </row>
  </sheetData>
  <mergeCells count="1">
    <mergeCell ref="A6:A7"/>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19"/>
  <sheetViews>
    <sheetView topLeftCell="A2" workbookViewId="0">
      <selection activeCell="A24" sqref="A24"/>
    </sheetView>
  </sheetViews>
  <sheetFormatPr defaultColWidth="8.69140625" defaultRowHeight="12.5" x14ac:dyDescent="0.25"/>
  <cols>
    <col min="1" max="1" width="36.921875" style="9" customWidth="1"/>
    <col min="2" max="2" width="9.921875" style="9" customWidth="1"/>
    <col min="3" max="3" width="10.07421875" style="9" customWidth="1"/>
    <col min="4" max="16384" width="8.69140625" style="9"/>
  </cols>
  <sheetData>
    <row r="1" spans="1:3" ht="39" x14ac:dyDescent="0.3">
      <c r="A1" s="94" t="s">
        <v>178</v>
      </c>
    </row>
    <row r="2" spans="1:3" ht="13" x14ac:dyDescent="0.3">
      <c r="A2" s="83" t="s">
        <v>164</v>
      </c>
    </row>
    <row r="3" spans="1:3" ht="13" x14ac:dyDescent="0.3">
      <c r="A3" s="6"/>
    </row>
    <row r="5" spans="1:3" ht="25" x14ac:dyDescent="0.25">
      <c r="A5" s="17"/>
      <c r="B5" s="18" t="s">
        <v>76</v>
      </c>
      <c r="C5" s="18" t="s">
        <v>77</v>
      </c>
    </row>
    <row r="6" spans="1:3" x14ac:dyDescent="0.25">
      <c r="A6" s="28" t="s">
        <v>83</v>
      </c>
      <c r="B6" s="80">
        <v>5192.26</v>
      </c>
      <c r="C6" s="27">
        <v>0.26207215405759959</v>
      </c>
    </row>
    <row r="7" spans="1:3" x14ac:dyDescent="0.25">
      <c r="A7" s="28" t="s">
        <v>82</v>
      </c>
      <c r="B7" s="80">
        <v>4218.42</v>
      </c>
      <c r="C7" s="27">
        <v>0.21291892473020596</v>
      </c>
    </row>
    <row r="8" spans="1:3" x14ac:dyDescent="0.25">
      <c r="A8" s="28" t="s">
        <v>78</v>
      </c>
      <c r="B8" s="80">
        <v>3289.96</v>
      </c>
      <c r="C8" s="27">
        <v>0.16605618824237234</v>
      </c>
    </row>
    <row r="9" spans="1:3" x14ac:dyDescent="0.25">
      <c r="A9" s="28" t="s">
        <v>88</v>
      </c>
      <c r="B9" s="80">
        <v>1397.26</v>
      </c>
      <c r="C9" s="27">
        <v>7.0524769171520993E-2</v>
      </c>
    </row>
    <row r="10" spans="1:3" x14ac:dyDescent="0.25">
      <c r="A10" s="28" t="s">
        <v>87</v>
      </c>
      <c r="B10" s="80">
        <v>1290.8800000000001</v>
      </c>
      <c r="C10" s="27">
        <v>6.5155385560406093E-2</v>
      </c>
    </row>
    <row r="11" spans="1:3" x14ac:dyDescent="0.25">
      <c r="A11" s="28" t="s">
        <v>80</v>
      </c>
      <c r="B11" s="80">
        <v>1098.94</v>
      </c>
      <c r="C11" s="27">
        <v>5.5467479090041419E-2</v>
      </c>
    </row>
    <row r="12" spans="1:3" x14ac:dyDescent="0.25">
      <c r="A12" s="28" t="s">
        <v>84</v>
      </c>
      <c r="B12" s="80">
        <v>1014.64</v>
      </c>
      <c r="C12" s="27">
        <v>5.1212552990990978E-2</v>
      </c>
    </row>
    <row r="13" spans="1:3" x14ac:dyDescent="0.25">
      <c r="A13" s="28" t="s">
        <v>81</v>
      </c>
      <c r="B13" s="80">
        <v>979.45</v>
      </c>
      <c r="C13" s="27">
        <v>4.9436386331138255E-2</v>
      </c>
    </row>
    <row r="14" spans="1:3" x14ac:dyDescent="0.25">
      <c r="A14" s="28" t="s">
        <v>86</v>
      </c>
      <c r="B14" s="80">
        <v>481.92</v>
      </c>
      <c r="C14" s="27">
        <v>2.4324246567667719E-2</v>
      </c>
    </row>
    <row r="15" spans="1:3" x14ac:dyDescent="0.25">
      <c r="A15" s="28" t="s">
        <v>85</v>
      </c>
      <c r="B15" s="80">
        <v>360.8</v>
      </c>
      <c r="C15" s="27">
        <v>1.8210881809459064E-2</v>
      </c>
    </row>
    <row r="16" spans="1:3" x14ac:dyDescent="0.25">
      <c r="A16" s="28" t="s">
        <v>79</v>
      </c>
      <c r="B16" s="80">
        <v>307.98</v>
      </c>
      <c r="C16" s="27">
        <v>1.5544865243007768E-2</v>
      </c>
    </row>
    <row r="17" spans="1:3" x14ac:dyDescent="0.25">
      <c r="A17" s="28" t="s">
        <v>152</v>
      </c>
      <c r="B17" s="80">
        <v>179.82</v>
      </c>
      <c r="C17" s="27">
        <v>9.0761662055901578E-3</v>
      </c>
    </row>
    <row r="18" spans="1:3" x14ac:dyDescent="0.25">
      <c r="A18" s="28" t="s">
        <v>200</v>
      </c>
      <c r="B18" s="80">
        <v>19812.329999999994</v>
      </c>
      <c r="C18" s="27">
        <v>1</v>
      </c>
    </row>
    <row r="19" spans="1:3" x14ac:dyDescent="0.25">
      <c r="B19" s="79"/>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G189"/>
  <sheetViews>
    <sheetView topLeftCell="A169" zoomScaleNormal="100" workbookViewId="0">
      <selection activeCell="C194" sqref="C194"/>
    </sheetView>
  </sheetViews>
  <sheetFormatPr defaultColWidth="9" defaultRowHeight="12.5" x14ac:dyDescent="0.25"/>
  <cols>
    <col min="1" max="1" width="55.61328125" style="9" bestFit="1" customWidth="1"/>
    <col min="2" max="6" width="11.4609375" style="9" customWidth="1"/>
    <col min="7" max="16384" width="9" style="9"/>
  </cols>
  <sheetData>
    <row r="1" spans="1:6" ht="13" x14ac:dyDescent="0.3">
      <c r="A1" s="6" t="s">
        <v>70</v>
      </c>
    </row>
    <row r="2" spans="1:6" ht="13" x14ac:dyDescent="0.3">
      <c r="A2" s="6"/>
    </row>
    <row r="3" spans="1:6" ht="13" x14ac:dyDescent="0.3">
      <c r="A3" s="6" t="s">
        <v>151</v>
      </c>
    </row>
    <row r="5" spans="1:6" x14ac:dyDescent="0.25">
      <c r="A5" s="19" t="s">
        <v>165</v>
      </c>
      <c r="B5" s="19" t="s">
        <v>4</v>
      </c>
      <c r="C5" s="19" t="s">
        <v>5</v>
      </c>
      <c r="D5" s="19" t="s">
        <v>6</v>
      </c>
      <c r="E5" s="19" t="s">
        <v>7</v>
      </c>
      <c r="F5" s="19" t="s">
        <v>2</v>
      </c>
    </row>
    <row r="6" spans="1:6" x14ac:dyDescent="0.25">
      <c r="A6" s="20" t="s">
        <v>104</v>
      </c>
      <c r="B6" s="78">
        <v>233.34</v>
      </c>
      <c r="C6" s="78">
        <v>62.4</v>
      </c>
      <c r="D6" s="78">
        <v>0.2</v>
      </c>
      <c r="E6" s="78">
        <v>7</v>
      </c>
      <c r="F6" s="78">
        <v>302.94</v>
      </c>
    </row>
    <row r="7" spans="1:6" x14ac:dyDescent="0.25">
      <c r="A7" s="20" t="s">
        <v>105</v>
      </c>
      <c r="B7" s="78">
        <v>1770.86</v>
      </c>
      <c r="C7" s="78">
        <v>259.74</v>
      </c>
      <c r="D7" s="78">
        <v>3.23</v>
      </c>
      <c r="E7" s="78">
        <v>19</v>
      </c>
      <c r="F7" s="78">
        <v>2052.83</v>
      </c>
    </row>
    <row r="8" spans="1:6" x14ac:dyDescent="0.25">
      <c r="A8" s="20" t="s">
        <v>182</v>
      </c>
      <c r="B8" s="78">
        <v>3933.83</v>
      </c>
      <c r="C8" s="78">
        <v>909.14</v>
      </c>
      <c r="D8" s="78">
        <v>104.56</v>
      </c>
      <c r="E8" s="78">
        <v>31</v>
      </c>
      <c r="F8" s="78">
        <v>4978.5300000000007</v>
      </c>
    </row>
    <row r="9" spans="1:6" x14ac:dyDescent="0.25">
      <c r="A9" s="20" t="s">
        <v>183</v>
      </c>
      <c r="B9" s="78">
        <v>1612.96</v>
      </c>
      <c r="C9" s="78">
        <v>239.3</v>
      </c>
      <c r="D9" s="78">
        <v>135.94</v>
      </c>
      <c r="E9" s="78">
        <v>16</v>
      </c>
      <c r="F9" s="78">
        <v>2004.2</v>
      </c>
    </row>
    <row r="10" spans="1:6" x14ac:dyDescent="0.25">
      <c r="A10" s="20" t="s">
        <v>184</v>
      </c>
      <c r="B10" s="78">
        <v>57902.83</v>
      </c>
      <c r="C10" s="78">
        <v>12921.24</v>
      </c>
      <c r="D10" s="78">
        <v>2750.87</v>
      </c>
      <c r="E10" s="78">
        <v>166.2</v>
      </c>
      <c r="F10" s="78">
        <v>73741.14</v>
      </c>
    </row>
    <row r="11" spans="1:6" x14ac:dyDescent="0.25">
      <c r="A11" s="20" t="s">
        <v>185</v>
      </c>
      <c r="B11" s="78">
        <v>464.11</v>
      </c>
      <c r="C11" s="78">
        <v>86.73</v>
      </c>
      <c r="D11" s="78">
        <v>0</v>
      </c>
      <c r="E11" s="78">
        <v>12</v>
      </c>
      <c r="F11" s="78">
        <v>562.84</v>
      </c>
    </row>
    <row r="12" spans="1:6" x14ac:dyDescent="0.25">
      <c r="A12" s="20" t="s">
        <v>186</v>
      </c>
      <c r="B12" s="78">
        <v>2513.64</v>
      </c>
      <c r="C12" s="78">
        <v>410.84</v>
      </c>
      <c r="D12" s="78">
        <v>16.71</v>
      </c>
      <c r="E12" s="78">
        <v>36.6</v>
      </c>
      <c r="F12" s="78">
        <v>2977.79</v>
      </c>
    </row>
    <row r="13" spans="1:6" x14ac:dyDescent="0.25">
      <c r="A13" s="20" t="s">
        <v>106</v>
      </c>
      <c r="B13" s="78">
        <v>4593.88</v>
      </c>
      <c r="C13" s="78">
        <v>775.69</v>
      </c>
      <c r="D13" s="78">
        <v>7.25</v>
      </c>
      <c r="E13" s="78">
        <v>83.6</v>
      </c>
      <c r="F13" s="78">
        <v>5460.42</v>
      </c>
    </row>
    <row r="14" spans="1:6" ht="25" x14ac:dyDescent="0.25">
      <c r="A14" s="20" t="s">
        <v>187</v>
      </c>
      <c r="B14" s="78">
        <v>116.62</v>
      </c>
      <c r="C14" s="78">
        <v>28.2</v>
      </c>
      <c r="D14" s="78">
        <v>0</v>
      </c>
      <c r="E14" s="78">
        <v>15</v>
      </c>
      <c r="F14" s="78">
        <v>159.82</v>
      </c>
    </row>
    <row r="15" spans="1:6" x14ac:dyDescent="0.25">
      <c r="A15" s="20" t="s">
        <v>107</v>
      </c>
      <c r="B15" s="78">
        <v>2576.87</v>
      </c>
      <c r="C15" s="78">
        <v>661.85</v>
      </c>
      <c r="D15" s="78">
        <v>90.05</v>
      </c>
      <c r="E15" s="78">
        <v>83.33</v>
      </c>
      <c r="F15" s="78">
        <v>3412.1</v>
      </c>
    </row>
    <row r="16" spans="1:6" x14ac:dyDescent="0.25">
      <c r="A16" s="20" t="s">
        <v>188</v>
      </c>
      <c r="B16" s="78">
        <v>154.30000000000001</v>
      </c>
      <c r="C16" s="78">
        <v>18</v>
      </c>
      <c r="D16" s="78">
        <v>0</v>
      </c>
      <c r="E16" s="78">
        <v>11.8</v>
      </c>
      <c r="F16" s="78">
        <v>184.10000000000002</v>
      </c>
    </row>
    <row r="17" spans="1:6" x14ac:dyDescent="0.25">
      <c r="A17" s="20" t="s">
        <v>189</v>
      </c>
      <c r="B17" s="78">
        <v>2333.63</v>
      </c>
      <c r="C17" s="78">
        <v>220.66</v>
      </c>
      <c r="D17" s="78">
        <v>4.28</v>
      </c>
      <c r="E17" s="78">
        <v>89.3</v>
      </c>
      <c r="F17" s="78">
        <v>2647.8700000000003</v>
      </c>
    </row>
    <row r="18" spans="1:6" x14ac:dyDescent="0.25">
      <c r="A18" s="20" t="s">
        <v>190</v>
      </c>
      <c r="B18" s="78">
        <v>758.79</v>
      </c>
      <c r="C18" s="78">
        <v>133.13</v>
      </c>
      <c r="D18" s="78">
        <v>0</v>
      </c>
      <c r="E18" s="78">
        <v>54</v>
      </c>
      <c r="F18" s="78">
        <v>945.92</v>
      </c>
    </row>
    <row r="19" spans="1:6" x14ac:dyDescent="0.25">
      <c r="A19" s="20" t="s">
        <v>108</v>
      </c>
      <c r="B19" s="78">
        <v>291.61</v>
      </c>
      <c r="C19" s="78">
        <v>129.96</v>
      </c>
      <c r="D19" s="78">
        <v>0.2</v>
      </c>
      <c r="E19" s="78">
        <v>22.8</v>
      </c>
      <c r="F19" s="78">
        <v>444.57000000000005</v>
      </c>
    </row>
    <row r="20" spans="1:6" x14ac:dyDescent="0.25">
      <c r="A20" s="10" t="s">
        <v>109</v>
      </c>
      <c r="B20" s="78">
        <v>6229.05</v>
      </c>
      <c r="C20" s="78">
        <v>553.16</v>
      </c>
      <c r="D20" s="78">
        <v>327.73</v>
      </c>
      <c r="E20" s="78">
        <v>97</v>
      </c>
      <c r="F20" s="78">
        <v>7206.9400000000005</v>
      </c>
    </row>
    <row r="21" spans="1:6" x14ac:dyDescent="0.25">
      <c r="A21" s="20" t="s">
        <v>113</v>
      </c>
      <c r="B21" s="78">
        <v>46.8</v>
      </c>
      <c r="C21" s="78">
        <v>14.6</v>
      </c>
      <c r="D21" s="78">
        <v>0</v>
      </c>
      <c r="E21" s="78">
        <v>2</v>
      </c>
      <c r="F21" s="78">
        <v>63.4</v>
      </c>
    </row>
    <row r="22" spans="1:6" x14ac:dyDescent="0.25">
      <c r="A22" s="21" t="s">
        <v>191</v>
      </c>
      <c r="B22" s="78">
        <v>11.6</v>
      </c>
      <c r="C22" s="78">
        <v>7</v>
      </c>
      <c r="D22" s="78">
        <v>0</v>
      </c>
      <c r="E22" s="78">
        <v>2</v>
      </c>
      <c r="F22" s="78">
        <v>20.6</v>
      </c>
    </row>
    <row r="23" spans="1:6" x14ac:dyDescent="0.25">
      <c r="A23" s="22" t="s">
        <v>72</v>
      </c>
      <c r="B23" s="78">
        <v>910.29</v>
      </c>
      <c r="C23" s="78">
        <v>105.89</v>
      </c>
      <c r="D23" s="78">
        <v>1.7</v>
      </c>
      <c r="E23" s="78">
        <v>49.03</v>
      </c>
      <c r="F23" s="78">
        <v>1066.9100000000001</v>
      </c>
    </row>
    <row r="24" spans="1:6" x14ac:dyDescent="0.25">
      <c r="A24" s="20" t="s">
        <v>23</v>
      </c>
      <c r="B24" s="78">
        <v>60</v>
      </c>
      <c r="C24" s="78">
        <v>5</v>
      </c>
      <c r="D24" s="78">
        <v>0</v>
      </c>
      <c r="E24" s="78">
        <v>5</v>
      </c>
      <c r="F24" s="78">
        <v>70</v>
      </c>
    </row>
    <row r="25" spans="1:6" x14ac:dyDescent="0.25">
      <c r="A25" s="23" t="s">
        <v>115</v>
      </c>
      <c r="B25" s="78">
        <v>528.5</v>
      </c>
      <c r="C25" s="78">
        <v>70.89</v>
      </c>
      <c r="D25" s="78">
        <v>0</v>
      </c>
      <c r="E25" s="78">
        <v>7</v>
      </c>
      <c r="F25" s="78">
        <v>606.39</v>
      </c>
    </row>
    <row r="26" spans="1:6" x14ac:dyDescent="0.25">
      <c r="A26" s="20" t="s">
        <v>117</v>
      </c>
      <c r="B26" s="78">
        <v>166.27</v>
      </c>
      <c r="C26" s="78">
        <v>7</v>
      </c>
      <c r="D26" s="78">
        <v>3.27</v>
      </c>
      <c r="E26" s="78">
        <v>8</v>
      </c>
      <c r="F26" s="78">
        <v>184.54000000000002</v>
      </c>
    </row>
    <row r="27" spans="1:6" x14ac:dyDescent="0.25">
      <c r="A27" s="20" t="s">
        <v>193</v>
      </c>
      <c r="B27" s="78">
        <v>4500.57</v>
      </c>
      <c r="C27" s="78">
        <v>459.46</v>
      </c>
      <c r="D27" s="78">
        <v>50.71</v>
      </c>
      <c r="E27" s="78">
        <v>43</v>
      </c>
      <c r="F27" s="78">
        <v>5053.74</v>
      </c>
    </row>
    <row r="28" spans="1:6" x14ac:dyDescent="0.25">
      <c r="A28" s="20" t="s">
        <v>110</v>
      </c>
      <c r="B28" s="78">
        <v>2932.03</v>
      </c>
      <c r="C28" s="78">
        <v>164.38</v>
      </c>
      <c r="D28" s="78">
        <v>222.44</v>
      </c>
      <c r="E28" s="78">
        <v>19</v>
      </c>
      <c r="F28" s="78">
        <v>3337.8500000000004</v>
      </c>
    </row>
    <row r="29" spans="1:6" x14ac:dyDescent="0.25">
      <c r="A29" s="20" t="s">
        <v>192</v>
      </c>
      <c r="B29" s="78">
        <v>69109.119999999995</v>
      </c>
      <c r="C29" s="78">
        <v>18509.560000000001</v>
      </c>
      <c r="D29" s="78">
        <v>2484</v>
      </c>
      <c r="E29" s="78">
        <v>410.02</v>
      </c>
      <c r="F29" s="78">
        <v>90512.7</v>
      </c>
    </row>
    <row r="30" spans="1:6" x14ac:dyDescent="0.25">
      <c r="A30" s="24" t="s">
        <v>111</v>
      </c>
      <c r="B30" s="78">
        <v>14579.67</v>
      </c>
      <c r="C30" s="78">
        <v>485.6</v>
      </c>
      <c r="D30" s="78">
        <v>32</v>
      </c>
      <c r="E30" s="78">
        <v>188</v>
      </c>
      <c r="F30" s="78">
        <v>15285.27</v>
      </c>
    </row>
    <row r="31" spans="1:6" x14ac:dyDescent="0.25">
      <c r="A31" s="23" t="s">
        <v>103</v>
      </c>
      <c r="B31" s="78">
        <v>896.27</v>
      </c>
      <c r="C31" s="78">
        <v>37</v>
      </c>
      <c r="D31" s="78">
        <v>0</v>
      </c>
      <c r="E31" s="78">
        <v>47.4</v>
      </c>
      <c r="F31" s="78">
        <v>980.67</v>
      </c>
    </row>
    <row r="32" spans="1:6" x14ac:dyDescent="0.25">
      <c r="A32" s="23" t="s">
        <v>102</v>
      </c>
      <c r="B32" s="78">
        <v>2613.2600000000002</v>
      </c>
      <c r="C32" s="78">
        <v>972.69</v>
      </c>
      <c r="D32" s="78">
        <v>196.31</v>
      </c>
      <c r="E32" s="78">
        <v>112.5</v>
      </c>
      <c r="F32" s="78">
        <v>3894.76</v>
      </c>
    </row>
    <row r="33" spans="1:6" x14ac:dyDescent="0.25">
      <c r="A33" s="20" t="s">
        <v>168</v>
      </c>
      <c r="B33" s="78">
        <v>181840.7</v>
      </c>
      <c r="C33" s="78">
        <v>38249.11</v>
      </c>
      <c r="D33" s="78">
        <v>6431.45</v>
      </c>
      <c r="E33" s="78">
        <v>1637.58</v>
      </c>
      <c r="F33" s="78">
        <v>228158.84000000003</v>
      </c>
    </row>
    <row r="34" spans="1:6" customFormat="1" ht="14.5" x14ac:dyDescent="0.3"/>
    <row r="35" spans="1:6" x14ac:dyDescent="0.25">
      <c r="A35" s="21" t="s">
        <v>159</v>
      </c>
      <c r="B35" s="87" t="s">
        <v>4</v>
      </c>
      <c r="C35" s="87" t="s">
        <v>5</v>
      </c>
      <c r="D35" s="87" t="s">
        <v>6</v>
      </c>
      <c r="E35" s="87" t="s">
        <v>7</v>
      </c>
      <c r="F35" s="87" t="s">
        <v>2</v>
      </c>
    </row>
    <row r="36" spans="1:6" x14ac:dyDescent="0.25">
      <c r="A36" s="22" t="s">
        <v>112</v>
      </c>
      <c r="B36" s="78">
        <v>28.2</v>
      </c>
      <c r="C36" s="78">
        <v>5.8</v>
      </c>
      <c r="D36" s="78">
        <v>0</v>
      </c>
      <c r="E36" s="78">
        <v>1</v>
      </c>
      <c r="F36" s="78">
        <v>35</v>
      </c>
    </row>
    <row r="37" spans="1:6" x14ac:dyDescent="0.25">
      <c r="A37" s="20" t="s">
        <v>114</v>
      </c>
      <c r="B37" s="78">
        <v>495.07</v>
      </c>
      <c r="C37" s="78">
        <v>85.99</v>
      </c>
      <c r="D37" s="78">
        <v>0</v>
      </c>
      <c r="E37" s="78">
        <v>8</v>
      </c>
      <c r="F37" s="78">
        <v>589.05999999999995</v>
      </c>
    </row>
    <row r="38" spans="1:6" x14ac:dyDescent="0.25">
      <c r="A38" s="23" t="s">
        <v>99</v>
      </c>
      <c r="B38" s="78">
        <v>114.01</v>
      </c>
      <c r="C38" s="78">
        <v>23.13</v>
      </c>
      <c r="D38" s="78">
        <v>0</v>
      </c>
      <c r="E38" s="78">
        <v>5</v>
      </c>
      <c r="F38" s="78">
        <v>142.14000000000001</v>
      </c>
    </row>
    <row r="39" spans="1:6" x14ac:dyDescent="0.25">
      <c r="A39" s="20" t="s">
        <v>116</v>
      </c>
      <c r="B39" s="78">
        <v>168.3</v>
      </c>
      <c r="C39" s="78">
        <v>51.09</v>
      </c>
      <c r="D39" s="78">
        <v>70.239999999999995</v>
      </c>
      <c r="E39" s="78">
        <v>6</v>
      </c>
      <c r="F39" s="78">
        <v>295.63</v>
      </c>
    </row>
    <row r="40" spans="1:6" x14ac:dyDescent="0.25">
      <c r="A40" s="20" t="s">
        <v>118</v>
      </c>
      <c r="B40" s="78">
        <v>42.07</v>
      </c>
      <c r="C40" s="78">
        <v>11.1</v>
      </c>
      <c r="D40" s="78">
        <v>0.03</v>
      </c>
      <c r="E40" s="78">
        <v>5</v>
      </c>
      <c r="F40" s="78">
        <v>58.2</v>
      </c>
    </row>
    <row r="41" spans="1:6" x14ac:dyDescent="0.25">
      <c r="A41" s="20" t="s">
        <v>119</v>
      </c>
      <c r="B41" s="78">
        <v>160.41</v>
      </c>
      <c r="C41" s="78">
        <v>57.49</v>
      </c>
      <c r="D41" s="78">
        <v>32.409999999999997</v>
      </c>
      <c r="E41" s="78">
        <v>3</v>
      </c>
      <c r="F41" s="78">
        <v>253.31</v>
      </c>
    </row>
    <row r="42" spans="1:6" x14ac:dyDescent="0.25">
      <c r="A42" s="20" t="s">
        <v>120</v>
      </c>
      <c r="B42" s="78">
        <v>235.21</v>
      </c>
      <c r="C42" s="78">
        <v>33.04</v>
      </c>
      <c r="D42" s="78">
        <v>13.39</v>
      </c>
      <c r="E42" s="78">
        <v>4</v>
      </c>
      <c r="F42" s="78">
        <v>285.64</v>
      </c>
    </row>
    <row r="43" spans="1:6" x14ac:dyDescent="0.25">
      <c r="A43" s="21" t="s">
        <v>121</v>
      </c>
      <c r="B43" s="78">
        <v>91.81</v>
      </c>
      <c r="C43" s="78">
        <v>27.6</v>
      </c>
      <c r="D43" s="78">
        <v>0</v>
      </c>
      <c r="E43" s="78">
        <v>10</v>
      </c>
      <c r="F43" s="78">
        <v>129.41</v>
      </c>
    </row>
    <row r="44" spans="1:6" x14ac:dyDescent="0.25">
      <c r="A44" s="22" t="s">
        <v>160</v>
      </c>
      <c r="B44" s="78">
        <v>1335.08</v>
      </c>
      <c r="C44" s="78">
        <v>295.24</v>
      </c>
      <c r="D44" s="78">
        <v>116.07</v>
      </c>
      <c r="E44" s="78">
        <v>42</v>
      </c>
      <c r="F44" s="78">
        <v>1788.39</v>
      </c>
    </row>
    <row r="45" spans="1:6" x14ac:dyDescent="0.25">
      <c r="A45" s="20" t="s">
        <v>161</v>
      </c>
      <c r="B45" s="78">
        <v>183175.78000000003</v>
      </c>
      <c r="C45" s="78">
        <v>38544.35</v>
      </c>
      <c r="D45" s="78">
        <v>6547.52</v>
      </c>
      <c r="E45" s="78">
        <v>1679.58</v>
      </c>
      <c r="F45" s="78">
        <v>229947.23000000004</v>
      </c>
    </row>
    <row r="46" spans="1:6" x14ac:dyDescent="0.25">
      <c r="A46" s="84"/>
      <c r="B46" s="86"/>
      <c r="C46" s="86"/>
      <c r="D46" s="86"/>
      <c r="E46" s="86"/>
      <c r="F46" s="86"/>
    </row>
    <row r="47" spans="1:6" x14ac:dyDescent="0.25">
      <c r="A47" s="84"/>
      <c r="B47" s="86"/>
      <c r="C47" s="86"/>
      <c r="D47" s="86"/>
      <c r="E47" s="86"/>
      <c r="F47" s="86"/>
    </row>
    <row r="49" spans="1:6" ht="13" x14ac:dyDescent="0.3">
      <c r="A49" s="6" t="s">
        <v>166</v>
      </c>
    </row>
    <row r="51" spans="1:6" x14ac:dyDescent="0.25">
      <c r="A51" s="35" t="s">
        <v>24</v>
      </c>
      <c r="B51" s="35" t="s">
        <v>4</v>
      </c>
      <c r="C51" s="35" t="s">
        <v>5</v>
      </c>
      <c r="D51" s="35" t="s">
        <v>6</v>
      </c>
      <c r="E51" s="35" t="s">
        <v>7</v>
      </c>
      <c r="F51" s="35" t="s">
        <v>2</v>
      </c>
    </row>
    <row r="52" spans="1:6" x14ac:dyDescent="0.25">
      <c r="A52" s="20" t="s">
        <v>104</v>
      </c>
      <c r="B52" s="76">
        <v>242</v>
      </c>
      <c r="C52" s="76">
        <v>63</v>
      </c>
      <c r="D52" s="76">
        <v>1</v>
      </c>
      <c r="E52" s="76">
        <v>7</v>
      </c>
      <c r="F52" s="76">
        <v>313</v>
      </c>
    </row>
    <row r="53" spans="1:6" x14ac:dyDescent="0.25">
      <c r="A53" s="20" t="s">
        <v>105</v>
      </c>
      <c r="B53" s="77">
        <v>1832</v>
      </c>
      <c r="C53" s="77">
        <v>268</v>
      </c>
      <c r="D53" s="77">
        <v>17</v>
      </c>
      <c r="E53" s="77">
        <v>19</v>
      </c>
      <c r="F53" s="77">
        <v>2136</v>
      </c>
    </row>
    <row r="54" spans="1:6" x14ac:dyDescent="0.25">
      <c r="A54" s="20" t="s">
        <v>182</v>
      </c>
      <c r="B54" s="77">
        <v>4140</v>
      </c>
      <c r="C54" s="77">
        <v>962</v>
      </c>
      <c r="D54" s="77">
        <v>176</v>
      </c>
      <c r="E54" s="77">
        <v>31</v>
      </c>
      <c r="F54" s="77">
        <v>5309</v>
      </c>
    </row>
    <row r="55" spans="1:6" x14ac:dyDescent="0.25">
      <c r="A55" s="20" t="s">
        <v>183</v>
      </c>
      <c r="B55" s="77">
        <v>1672</v>
      </c>
      <c r="C55" s="77">
        <v>258</v>
      </c>
      <c r="D55" s="77">
        <v>256</v>
      </c>
      <c r="E55" s="77">
        <v>16</v>
      </c>
      <c r="F55" s="77">
        <v>2202</v>
      </c>
    </row>
    <row r="56" spans="1:6" x14ac:dyDescent="0.25">
      <c r="A56" s="20" t="s">
        <v>184</v>
      </c>
      <c r="B56" s="77">
        <v>66603</v>
      </c>
      <c r="C56" s="77">
        <v>17940</v>
      </c>
      <c r="D56" s="77">
        <v>7891</v>
      </c>
      <c r="E56" s="77">
        <v>167</v>
      </c>
      <c r="F56" s="77">
        <v>92601</v>
      </c>
    </row>
    <row r="57" spans="1:6" x14ac:dyDescent="0.25">
      <c r="A57" s="20" t="s">
        <v>185</v>
      </c>
      <c r="B57" s="77">
        <v>486</v>
      </c>
      <c r="C57" s="77">
        <v>90</v>
      </c>
      <c r="D57" s="77">
        <v>0</v>
      </c>
      <c r="E57" s="77">
        <v>12</v>
      </c>
      <c r="F57" s="77">
        <v>588</v>
      </c>
    </row>
    <row r="58" spans="1:6" x14ac:dyDescent="0.25">
      <c r="A58" s="20" t="s">
        <v>186</v>
      </c>
      <c r="B58" s="77">
        <v>2614</v>
      </c>
      <c r="C58" s="77">
        <v>425</v>
      </c>
      <c r="D58" s="77">
        <v>39</v>
      </c>
      <c r="E58" s="77">
        <v>37</v>
      </c>
      <c r="F58" s="77">
        <v>3115</v>
      </c>
    </row>
    <row r="59" spans="1:6" x14ac:dyDescent="0.25">
      <c r="A59" s="20" t="s">
        <v>106</v>
      </c>
      <c r="B59" s="77">
        <v>4807</v>
      </c>
      <c r="C59" s="77">
        <v>801</v>
      </c>
      <c r="D59" s="77">
        <v>10</v>
      </c>
      <c r="E59" s="77">
        <v>84</v>
      </c>
      <c r="F59" s="77">
        <v>5702</v>
      </c>
    </row>
    <row r="60" spans="1:6" ht="25" x14ac:dyDescent="0.25">
      <c r="A60" s="20" t="s">
        <v>187</v>
      </c>
      <c r="B60" s="77">
        <v>120</v>
      </c>
      <c r="C60" s="77">
        <v>29</v>
      </c>
      <c r="D60" s="77">
        <v>0</v>
      </c>
      <c r="E60" s="77">
        <v>15</v>
      </c>
      <c r="F60" s="77">
        <v>164</v>
      </c>
    </row>
    <row r="61" spans="1:6" x14ac:dyDescent="0.25">
      <c r="A61" s="20" t="s">
        <v>107</v>
      </c>
      <c r="B61" s="77">
        <v>2739</v>
      </c>
      <c r="C61" s="77">
        <v>716</v>
      </c>
      <c r="D61" s="77">
        <v>190</v>
      </c>
      <c r="E61" s="77">
        <v>86</v>
      </c>
      <c r="F61" s="77">
        <v>3731</v>
      </c>
    </row>
    <row r="62" spans="1:6" x14ac:dyDescent="0.25">
      <c r="A62" s="20" t="s">
        <v>188</v>
      </c>
      <c r="B62" s="77">
        <v>160</v>
      </c>
      <c r="C62" s="77">
        <v>18</v>
      </c>
      <c r="D62" s="77">
        <v>0</v>
      </c>
      <c r="E62" s="77">
        <v>12</v>
      </c>
      <c r="F62" s="77">
        <v>190</v>
      </c>
    </row>
    <row r="63" spans="1:6" x14ac:dyDescent="0.25">
      <c r="A63" s="20" t="s">
        <v>189</v>
      </c>
      <c r="B63" s="77">
        <v>2441</v>
      </c>
      <c r="C63" s="77">
        <v>233</v>
      </c>
      <c r="D63" s="77">
        <v>10</v>
      </c>
      <c r="E63" s="77">
        <v>90</v>
      </c>
      <c r="F63" s="77">
        <v>2774</v>
      </c>
    </row>
    <row r="64" spans="1:6" x14ac:dyDescent="0.25">
      <c r="A64" s="20" t="s">
        <v>190</v>
      </c>
      <c r="B64" s="77">
        <v>795</v>
      </c>
      <c r="C64" s="77">
        <v>140</v>
      </c>
      <c r="D64" s="77">
        <v>0</v>
      </c>
      <c r="E64" s="77">
        <v>55</v>
      </c>
      <c r="F64" s="77">
        <v>990</v>
      </c>
    </row>
    <row r="65" spans="1:7" x14ac:dyDescent="0.25">
      <c r="A65" s="20" t="s">
        <v>108</v>
      </c>
      <c r="B65" s="77">
        <v>310</v>
      </c>
      <c r="C65" s="77">
        <v>136</v>
      </c>
      <c r="D65" s="77">
        <v>1</v>
      </c>
      <c r="E65" s="77">
        <v>24</v>
      </c>
      <c r="F65" s="77">
        <v>471</v>
      </c>
    </row>
    <row r="66" spans="1:7" x14ac:dyDescent="0.25">
      <c r="A66" s="10" t="s">
        <v>109</v>
      </c>
      <c r="B66" s="77">
        <v>6468</v>
      </c>
      <c r="C66" s="77">
        <v>574</v>
      </c>
      <c r="D66" s="77">
        <v>2050</v>
      </c>
      <c r="E66" s="77">
        <v>97</v>
      </c>
      <c r="F66" s="77">
        <v>9189</v>
      </c>
    </row>
    <row r="67" spans="1:7" x14ac:dyDescent="0.25">
      <c r="A67" s="20" t="s">
        <v>113</v>
      </c>
      <c r="B67" s="77">
        <v>47</v>
      </c>
      <c r="C67" s="77">
        <v>15</v>
      </c>
      <c r="D67" s="77">
        <v>0</v>
      </c>
      <c r="E67" s="77">
        <v>2</v>
      </c>
      <c r="F67" s="77">
        <v>64</v>
      </c>
    </row>
    <row r="68" spans="1:7" x14ac:dyDescent="0.25">
      <c r="A68" s="21" t="s">
        <v>191</v>
      </c>
      <c r="B68" s="77">
        <v>12</v>
      </c>
      <c r="C68" s="77">
        <v>7</v>
      </c>
      <c r="D68" s="77">
        <v>0</v>
      </c>
      <c r="E68" s="77">
        <v>2</v>
      </c>
      <c r="F68" s="77">
        <v>21</v>
      </c>
    </row>
    <row r="69" spans="1:7" x14ac:dyDescent="0.25">
      <c r="A69" s="22" t="s">
        <v>72</v>
      </c>
      <c r="B69" s="77">
        <v>926</v>
      </c>
      <c r="C69" s="77">
        <v>109</v>
      </c>
      <c r="D69" s="77">
        <v>16</v>
      </c>
      <c r="E69" s="77">
        <v>52</v>
      </c>
      <c r="F69" s="77">
        <v>1103</v>
      </c>
    </row>
    <row r="70" spans="1:7" x14ac:dyDescent="0.25">
      <c r="A70" s="20" t="s">
        <v>23</v>
      </c>
      <c r="B70" s="77">
        <v>64</v>
      </c>
      <c r="C70" s="77">
        <v>5</v>
      </c>
      <c r="D70" s="77">
        <v>0</v>
      </c>
      <c r="E70" s="77">
        <v>5</v>
      </c>
      <c r="F70" s="77">
        <v>74</v>
      </c>
    </row>
    <row r="71" spans="1:7" x14ac:dyDescent="0.25">
      <c r="A71" s="23" t="s">
        <v>115</v>
      </c>
      <c r="B71" s="77">
        <v>551</v>
      </c>
      <c r="C71" s="77">
        <v>77</v>
      </c>
      <c r="D71" s="77">
        <v>0</v>
      </c>
      <c r="E71" s="77">
        <v>7</v>
      </c>
      <c r="F71" s="77">
        <v>635</v>
      </c>
      <c r="G71" s="11"/>
    </row>
    <row r="72" spans="1:7" x14ac:dyDescent="0.25">
      <c r="A72" s="20" t="s">
        <v>117</v>
      </c>
      <c r="B72" s="77">
        <v>174</v>
      </c>
      <c r="C72" s="77">
        <v>7</v>
      </c>
      <c r="D72" s="77">
        <v>7</v>
      </c>
      <c r="E72" s="77">
        <v>8</v>
      </c>
      <c r="F72" s="77">
        <v>196</v>
      </c>
    </row>
    <row r="73" spans="1:7" x14ac:dyDescent="0.25">
      <c r="A73" s="20" t="s">
        <v>193</v>
      </c>
      <c r="B73" s="77">
        <v>4599</v>
      </c>
      <c r="C73" s="77">
        <v>475</v>
      </c>
      <c r="D73" s="77">
        <v>107</v>
      </c>
      <c r="E73" s="77">
        <v>43</v>
      </c>
      <c r="F73" s="77">
        <v>5224</v>
      </c>
    </row>
    <row r="74" spans="1:7" x14ac:dyDescent="0.25">
      <c r="A74" s="20" t="s">
        <v>110</v>
      </c>
      <c r="B74" s="77">
        <v>2964</v>
      </c>
      <c r="C74" s="77">
        <v>176</v>
      </c>
      <c r="D74" s="77">
        <v>2028</v>
      </c>
      <c r="E74" s="77">
        <v>19</v>
      </c>
      <c r="F74" s="77">
        <v>5187</v>
      </c>
    </row>
    <row r="75" spans="1:7" x14ac:dyDescent="0.25">
      <c r="A75" s="20" t="s">
        <v>192</v>
      </c>
      <c r="B75" s="77">
        <v>79651</v>
      </c>
      <c r="C75" s="77">
        <v>22046</v>
      </c>
      <c r="D75" s="77">
        <v>5452</v>
      </c>
      <c r="E75" s="77">
        <v>876</v>
      </c>
      <c r="F75" s="77">
        <v>108025</v>
      </c>
    </row>
    <row r="76" spans="1:7" x14ac:dyDescent="0.25">
      <c r="A76" s="24" t="s">
        <v>111</v>
      </c>
      <c r="B76" s="77">
        <v>14896</v>
      </c>
      <c r="C76" s="77">
        <v>521</v>
      </c>
      <c r="D76" s="77">
        <v>32</v>
      </c>
      <c r="E76" s="77">
        <v>188</v>
      </c>
      <c r="F76" s="77">
        <v>15637</v>
      </c>
      <c r="G76" s="29"/>
    </row>
    <row r="77" spans="1:7" x14ac:dyDescent="0.25">
      <c r="A77" s="23" t="s">
        <v>103</v>
      </c>
      <c r="B77" s="77">
        <v>936</v>
      </c>
      <c r="C77" s="77">
        <v>39</v>
      </c>
      <c r="D77" s="77">
        <v>0</v>
      </c>
      <c r="E77" s="77">
        <v>48</v>
      </c>
      <c r="F77" s="77">
        <v>1023</v>
      </c>
      <c r="G77" s="29"/>
    </row>
    <row r="78" spans="1:7" x14ac:dyDescent="0.25">
      <c r="A78" s="23" t="s">
        <v>102</v>
      </c>
      <c r="B78" s="77">
        <v>2756</v>
      </c>
      <c r="C78" s="77">
        <v>1094</v>
      </c>
      <c r="D78" s="77">
        <v>637</v>
      </c>
      <c r="E78" s="77">
        <v>115</v>
      </c>
      <c r="F78" s="77">
        <v>4602</v>
      </c>
    </row>
    <row r="79" spans="1:7" x14ac:dyDescent="0.25">
      <c r="A79" s="20" t="s">
        <v>168</v>
      </c>
      <c r="B79" s="77">
        <v>203005</v>
      </c>
      <c r="C79" s="77">
        <v>47224</v>
      </c>
      <c r="D79" s="77">
        <v>18920</v>
      </c>
      <c r="E79" s="77">
        <v>2117</v>
      </c>
      <c r="F79" s="77">
        <v>271266</v>
      </c>
    </row>
    <row r="80" spans="1:7" ht="14.5" x14ac:dyDescent="0.3">
      <c r="A80"/>
      <c r="B80"/>
      <c r="C80"/>
      <c r="D80"/>
      <c r="E80"/>
      <c r="F80"/>
    </row>
    <row r="81" spans="1:7" x14ac:dyDescent="0.25">
      <c r="A81" s="35" t="s">
        <v>159</v>
      </c>
      <c r="B81" s="35" t="s">
        <v>4</v>
      </c>
      <c r="C81" s="35" t="s">
        <v>5</v>
      </c>
      <c r="D81" s="35" t="s">
        <v>6</v>
      </c>
      <c r="E81" s="35" t="s">
        <v>7</v>
      </c>
      <c r="F81" s="35" t="s">
        <v>2</v>
      </c>
    </row>
    <row r="82" spans="1:7" x14ac:dyDescent="0.25">
      <c r="A82" s="20" t="s">
        <v>112</v>
      </c>
      <c r="B82" s="76">
        <v>30</v>
      </c>
      <c r="C82" s="76">
        <v>6</v>
      </c>
      <c r="D82" s="76">
        <v>0</v>
      </c>
      <c r="E82" s="76">
        <v>1</v>
      </c>
      <c r="F82" s="76">
        <v>37</v>
      </c>
    </row>
    <row r="83" spans="1:7" x14ac:dyDescent="0.25">
      <c r="A83" s="20" t="s">
        <v>114</v>
      </c>
      <c r="B83" s="77">
        <v>540</v>
      </c>
      <c r="C83" s="77">
        <v>97</v>
      </c>
      <c r="D83" s="77">
        <v>0</v>
      </c>
      <c r="E83" s="77">
        <v>8</v>
      </c>
      <c r="F83" s="77">
        <v>645</v>
      </c>
    </row>
    <row r="84" spans="1:7" x14ac:dyDescent="0.25">
      <c r="A84" s="20" t="s">
        <v>99</v>
      </c>
      <c r="B84" s="77">
        <v>119</v>
      </c>
      <c r="C84" s="77">
        <v>24</v>
      </c>
      <c r="D84" s="77">
        <v>0</v>
      </c>
      <c r="E84" s="77">
        <v>5</v>
      </c>
      <c r="F84" s="77">
        <v>148</v>
      </c>
    </row>
    <row r="85" spans="1:7" x14ac:dyDescent="0.25">
      <c r="A85" s="20" t="s">
        <v>116</v>
      </c>
      <c r="B85" s="77">
        <v>192</v>
      </c>
      <c r="C85" s="77">
        <v>68</v>
      </c>
      <c r="D85" s="77">
        <v>136</v>
      </c>
      <c r="E85" s="77">
        <v>6</v>
      </c>
      <c r="F85" s="77">
        <v>402</v>
      </c>
    </row>
    <row r="86" spans="1:7" x14ac:dyDescent="0.25">
      <c r="A86" s="20" t="s">
        <v>118</v>
      </c>
      <c r="B86" s="77">
        <v>44</v>
      </c>
      <c r="C86" s="77">
        <v>13</v>
      </c>
      <c r="D86" s="77">
        <v>1</v>
      </c>
      <c r="E86" s="77">
        <v>5</v>
      </c>
      <c r="F86" s="77">
        <v>63</v>
      </c>
    </row>
    <row r="87" spans="1:7" x14ac:dyDescent="0.25">
      <c r="A87" s="20" t="s">
        <v>119</v>
      </c>
      <c r="B87" s="77">
        <v>178</v>
      </c>
      <c r="C87" s="77">
        <v>78</v>
      </c>
      <c r="D87" s="77">
        <v>80</v>
      </c>
      <c r="E87" s="77">
        <v>3</v>
      </c>
      <c r="F87" s="77">
        <v>339</v>
      </c>
    </row>
    <row r="88" spans="1:7" x14ac:dyDescent="0.25">
      <c r="A88" s="20" t="s">
        <v>120</v>
      </c>
      <c r="B88" s="77">
        <v>260</v>
      </c>
      <c r="C88" s="77">
        <v>46</v>
      </c>
      <c r="D88" s="77">
        <v>43</v>
      </c>
      <c r="E88" s="77">
        <v>4</v>
      </c>
      <c r="F88" s="77">
        <v>353</v>
      </c>
    </row>
    <row r="89" spans="1:7" x14ac:dyDescent="0.25">
      <c r="A89" s="20" t="s">
        <v>121</v>
      </c>
      <c r="B89" s="77">
        <v>93</v>
      </c>
      <c r="C89" s="77">
        <v>28</v>
      </c>
      <c r="D89" s="77">
        <v>0</v>
      </c>
      <c r="E89" s="77">
        <v>10</v>
      </c>
      <c r="F89" s="77">
        <v>131</v>
      </c>
    </row>
    <row r="90" spans="1:7" x14ac:dyDescent="0.25">
      <c r="A90" s="20" t="s">
        <v>160</v>
      </c>
      <c r="B90" s="77">
        <v>1456</v>
      </c>
      <c r="C90" s="77">
        <v>360</v>
      </c>
      <c r="D90" s="77">
        <v>260</v>
      </c>
      <c r="E90" s="77">
        <v>42</v>
      </c>
      <c r="F90" s="77">
        <v>2118</v>
      </c>
    </row>
    <row r="91" spans="1:7" x14ac:dyDescent="0.25">
      <c r="A91" s="20" t="s">
        <v>161</v>
      </c>
      <c r="B91" s="77">
        <v>204461</v>
      </c>
      <c r="C91" s="77">
        <v>47584</v>
      </c>
      <c r="D91" s="77">
        <v>19180</v>
      </c>
      <c r="E91" s="77">
        <v>2159</v>
      </c>
      <c r="F91" s="77">
        <v>273384</v>
      </c>
    </row>
    <row r="92" spans="1:7" ht="14.5" x14ac:dyDescent="0.3">
      <c r="A92"/>
      <c r="B92"/>
      <c r="C92"/>
      <c r="D92"/>
      <c r="E92"/>
      <c r="F92"/>
    </row>
    <row r="93" spans="1:7" x14ac:dyDescent="0.25">
      <c r="A93" s="89"/>
      <c r="B93" s="85"/>
      <c r="C93" s="85"/>
      <c r="D93" s="85"/>
      <c r="E93" s="85"/>
      <c r="F93" s="85"/>
      <c r="G93" s="3"/>
    </row>
    <row r="94" spans="1:7" ht="14.5" x14ac:dyDescent="0.3">
      <c r="A94"/>
      <c r="B94"/>
      <c r="C94"/>
      <c r="D94"/>
      <c r="E94"/>
      <c r="F94"/>
      <c r="G94" s="3"/>
    </row>
    <row r="95" spans="1:7" ht="14.5" x14ac:dyDescent="0.3">
      <c r="A95" s="88" t="s">
        <v>167</v>
      </c>
      <c r="B95"/>
      <c r="C95"/>
      <c r="D95"/>
      <c r="E95"/>
      <c r="F95"/>
    </row>
    <row r="96" spans="1:7" x14ac:dyDescent="0.25">
      <c r="A96" s="84"/>
      <c r="B96" s="85"/>
      <c r="C96" s="85"/>
      <c r="D96" s="85"/>
      <c r="E96" s="85"/>
      <c r="F96" s="85"/>
    </row>
    <row r="97" spans="1:6" x14ac:dyDescent="0.25">
      <c r="B97" s="119" t="s">
        <v>22</v>
      </c>
      <c r="C97" s="120"/>
      <c r="D97" s="121"/>
      <c r="E97" s="119" t="s">
        <v>150</v>
      </c>
      <c r="F97" s="121"/>
    </row>
    <row r="98" spans="1:6" x14ac:dyDescent="0.25">
      <c r="A98" s="35" t="s">
        <v>24</v>
      </c>
      <c r="B98" s="75" t="s">
        <v>0</v>
      </c>
      <c r="C98" s="75" t="s">
        <v>1</v>
      </c>
      <c r="D98" s="75" t="s">
        <v>2</v>
      </c>
      <c r="E98" s="75" t="s">
        <v>0</v>
      </c>
      <c r="F98" s="75" t="s">
        <v>1</v>
      </c>
    </row>
    <row r="99" spans="1:6" x14ac:dyDescent="0.25">
      <c r="A99" s="20" t="s">
        <v>104</v>
      </c>
      <c r="B99" s="90">
        <v>212.94</v>
      </c>
      <c r="C99" s="90">
        <v>90</v>
      </c>
      <c r="D99" s="90">
        <v>302.94</v>
      </c>
      <c r="E99" s="68">
        <v>0.70289999999999997</v>
      </c>
      <c r="F99" s="68">
        <v>0.29709999999999998</v>
      </c>
    </row>
    <row r="100" spans="1:6" x14ac:dyDescent="0.25">
      <c r="A100" s="20" t="s">
        <v>105</v>
      </c>
      <c r="B100" s="90">
        <v>855.88</v>
      </c>
      <c r="C100" s="90">
        <v>1196.95</v>
      </c>
      <c r="D100" s="90">
        <v>2052.83</v>
      </c>
      <c r="E100" s="68">
        <v>0.41689999999999999</v>
      </c>
      <c r="F100" s="68">
        <v>0.58309999999999995</v>
      </c>
    </row>
    <row r="101" spans="1:6" x14ac:dyDescent="0.25">
      <c r="A101" s="20" t="s">
        <v>182</v>
      </c>
      <c r="B101" s="90">
        <v>3696.56</v>
      </c>
      <c r="C101" s="90">
        <v>1281.97</v>
      </c>
      <c r="D101" s="90">
        <v>4978.53</v>
      </c>
      <c r="E101" s="68">
        <v>0.74250000000000005</v>
      </c>
      <c r="F101" s="68">
        <v>0.25750000000000001</v>
      </c>
    </row>
    <row r="102" spans="1:6" x14ac:dyDescent="0.25">
      <c r="A102" s="20" t="s">
        <v>183</v>
      </c>
      <c r="B102" s="90">
        <v>1363.55</v>
      </c>
      <c r="C102" s="90">
        <v>640.65</v>
      </c>
      <c r="D102" s="90">
        <v>2004.2</v>
      </c>
      <c r="E102" s="68">
        <v>0.68030000000000002</v>
      </c>
      <c r="F102" s="68">
        <v>0.31969999999999998</v>
      </c>
    </row>
    <row r="103" spans="1:6" x14ac:dyDescent="0.25">
      <c r="A103" s="20" t="s">
        <v>184</v>
      </c>
      <c r="B103" s="90">
        <v>56887.07</v>
      </c>
      <c r="C103" s="90">
        <v>16854.07</v>
      </c>
      <c r="D103" s="90">
        <v>73741.14</v>
      </c>
      <c r="E103" s="68">
        <v>0.77139999999999997</v>
      </c>
      <c r="F103" s="68">
        <v>0.2286</v>
      </c>
    </row>
    <row r="104" spans="1:6" x14ac:dyDescent="0.25">
      <c r="A104" s="20" t="s">
        <v>185</v>
      </c>
      <c r="B104" s="90">
        <v>395.04</v>
      </c>
      <c r="C104" s="90">
        <v>167.8</v>
      </c>
      <c r="D104" s="90">
        <v>562.84</v>
      </c>
      <c r="E104" s="68">
        <v>0.70189999999999997</v>
      </c>
      <c r="F104" s="68">
        <v>0.29809999999999998</v>
      </c>
    </row>
    <row r="105" spans="1:6" x14ac:dyDescent="0.25">
      <c r="A105" s="20" t="s">
        <v>186</v>
      </c>
      <c r="B105" s="90">
        <v>1438.99</v>
      </c>
      <c r="C105" s="90">
        <v>1538.8</v>
      </c>
      <c r="D105" s="90">
        <v>2977.79</v>
      </c>
      <c r="E105" s="68">
        <v>0.48320000000000002</v>
      </c>
      <c r="F105" s="68">
        <v>0.51680000000000004</v>
      </c>
    </row>
    <row r="106" spans="1:6" x14ac:dyDescent="0.25">
      <c r="A106" s="20" t="s">
        <v>106</v>
      </c>
      <c r="B106" s="90">
        <v>3053.43</v>
      </c>
      <c r="C106" s="90">
        <v>2406.9899999999998</v>
      </c>
      <c r="D106" s="90">
        <v>5460.42</v>
      </c>
      <c r="E106" s="68">
        <v>0.55920000000000003</v>
      </c>
      <c r="F106" s="68">
        <v>0.44080000000000003</v>
      </c>
    </row>
    <row r="107" spans="1:6" ht="25" x14ac:dyDescent="0.25">
      <c r="A107" s="20" t="s">
        <v>187</v>
      </c>
      <c r="B107" s="90">
        <v>109.22</v>
      </c>
      <c r="C107" s="90">
        <v>50.6</v>
      </c>
      <c r="D107" s="90">
        <v>159.82</v>
      </c>
      <c r="E107" s="68">
        <v>0.68340000000000001</v>
      </c>
      <c r="F107" s="68">
        <v>0.31659999999999999</v>
      </c>
    </row>
    <row r="108" spans="1:6" x14ac:dyDescent="0.25">
      <c r="A108" s="20" t="s">
        <v>107</v>
      </c>
      <c r="B108" s="90">
        <v>2290.08</v>
      </c>
      <c r="C108" s="90">
        <v>1122.02</v>
      </c>
      <c r="D108" s="90">
        <v>3412.1</v>
      </c>
      <c r="E108" s="68">
        <v>0.67120000000000002</v>
      </c>
      <c r="F108" s="68">
        <v>0.32879999999999998</v>
      </c>
    </row>
    <row r="109" spans="1:6" x14ac:dyDescent="0.25">
      <c r="A109" s="20" t="s">
        <v>188</v>
      </c>
      <c r="B109" s="90">
        <v>118.45</v>
      </c>
      <c r="C109" s="90">
        <v>65.650000000000006</v>
      </c>
      <c r="D109" s="90">
        <v>184.1</v>
      </c>
      <c r="E109" s="68">
        <v>0.64339999999999997</v>
      </c>
      <c r="F109" s="68">
        <v>0.35659999999999997</v>
      </c>
    </row>
    <row r="110" spans="1:6" x14ac:dyDescent="0.25">
      <c r="A110" s="20" t="s">
        <v>189</v>
      </c>
      <c r="B110" s="90">
        <v>1363.38</v>
      </c>
      <c r="C110" s="90">
        <v>1284.49</v>
      </c>
      <c r="D110" s="90">
        <v>2647.87</v>
      </c>
      <c r="E110" s="68">
        <v>0.51490000000000002</v>
      </c>
      <c r="F110" s="68">
        <v>0.48509999999999998</v>
      </c>
    </row>
    <row r="111" spans="1:6" x14ac:dyDescent="0.25">
      <c r="A111" s="20" t="s">
        <v>190</v>
      </c>
      <c r="B111" s="90">
        <v>601.91999999999996</v>
      </c>
      <c r="C111" s="90">
        <v>344</v>
      </c>
      <c r="D111" s="90">
        <v>945.92</v>
      </c>
      <c r="E111" s="68">
        <v>0.63629999999999998</v>
      </c>
      <c r="F111" s="68">
        <v>0.36370000000000002</v>
      </c>
    </row>
    <row r="112" spans="1:6" x14ac:dyDescent="0.25">
      <c r="A112" s="20" t="s">
        <v>108</v>
      </c>
      <c r="B112" s="90">
        <v>313.58999999999997</v>
      </c>
      <c r="C112" s="90">
        <v>130.97999999999999</v>
      </c>
      <c r="D112" s="90">
        <v>444.57</v>
      </c>
      <c r="E112" s="68">
        <v>0.70540000000000003</v>
      </c>
      <c r="F112" s="68">
        <v>0.29459999999999997</v>
      </c>
    </row>
    <row r="113" spans="1:6" x14ac:dyDescent="0.25">
      <c r="A113" s="10" t="s">
        <v>109</v>
      </c>
      <c r="B113" s="90">
        <v>3329.01</v>
      </c>
      <c r="C113" s="90">
        <v>3877.93</v>
      </c>
      <c r="D113" s="90">
        <v>7206.94</v>
      </c>
      <c r="E113" s="68">
        <v>0.46189999999999998</v>
      </c>
      <c r="F113" s="68">
        <v>0.53810000000000002</v>
      </c>
    </row>
    <row r="114" spans="1:6" x14ac:dyDescent="0.25">
      <c r="A114" s="20" t="s">
        <v>113</v>
      </c>
      <c r="B114" s="90">
        <v>38.6</v>
      </c>
      <c r="C114" s="90">
        <v>24.8</v>
      </c>
      <c r="D114" s="90">
        <v>63.4</v>
      </c>
      <c r="E114" s="68">
        <v>0.60880000000000001</v>
      </c>
      <c r="F114" s="68">
        <v>0.39119999999999999</v>
      </c>
    </row>
    <row r="115" spans="1:6" x14ac:dyDescent="0.25">
      <c r="A115" s="21" t="s">
        <v>191</v>
      </c>
      <c r="B115" s="90">
        <v>14.6</v>
      </c>
      <c r="C115" s="90">
        <v>6</v>
      </c>
      <c r="D115" s="90">
        <v>20.6</v>
      </c>
      <c r="E115" s="68">
        <v>0.7087</v>
      </c>
      <c r="F115" s="68">
        <v>0.2913</v>
      </c>
    </row>
    <row r="116" spans="1:6" x14ac:dyDescent="0.25">
      <c r="A116" s="22" t="s">
        <v>72</v>
      </c>
      <c r="B116" s="90">
        <v>350.62</v>
      </c>
      <c r="C116" s="90">
        <v>716.29</v>
      </c>
      <c r="D116" s="90">
        <v>1066.9100000000001</v>
      </c>
      <c r="E116" s="68">
        <v>0.3286</v>
      </c>
      <c r="F116" s="68">
        <v>0.6714</v>
      </c>
    </row>
    <row r="117" spans="1:6" x14ac:dyDescent="0.25">
      <c r="A117" s="20" t="s">
        <v>23</v>
      </c>
      <c r="B117" s="90">
        <v>51.3</v>
      </c>
      <c r="C117" s="90">
        <v>18.7</v>
      </c>
      <c r="D117" s="90">
        <v>70</v>
      </c>
      <c r="E117" s="68">
        <v>0.7329</v>
      </c>
      <c r="F117" s="68">
        <v>0.2671</v>
      </c>
    </row>
    <row r="118" spans="1:6" x14ac:dyDescent="0.25">
      <c r="A118" s="23" t="s">
        <v>115</v>
      </c>
      <c r="B118" s="90">
        <v>442.99</v>
      </c>
      <c r="C118" s="90">
        <v>163.4</v>
      </c>
      <c r="D118" s="90">
        <v>606.39</v>
      </c>
      <c r="E118" s="68">
        <v>0.73050000000000004</v>
      </c>
      <c r="F118" s="68">
        <v>0.26950000000000002</v>
      </c>
    </row>
    <row r="119" spans="1:6" x14ac:dyDescent="0.25">
      <c r="A119" s="20" t="s">
        <v>117</v>
      </c>
      <c r="B119" s="90">
        <v>94.67</v>
      </c>
      <c r="C119" s="90">
        <v>89.87</v>
      </c>
      <c r="D119" s="90">
        <v>184.54</v>
      </c>
      <c r="E119" s="68">
        <v>0.51300000000000001</v>
      </c>
      <c r="F119" s="68">
        <v>0.48699999999999999</v>
      </c>
    </row>
    <row r="120" spans="1:6" x14ac:dyDescent="0.25">
      <c r="A120" s="20" t="s">
        <v>193</v>
      </c>
      <c r="B120" s="90">
        <v>2187.6999999999998</v>
      </c>
      <c r="C120" s="90">
        <v>2866.04</v>
      </c>
      <c r="D120" s="90">
        <v>5053.74</v>
      </c>
      <c r="E120" s="68">
        <v>0.43290000000000001</v>
      </c>
      <c r="F120" s="68">
        <v>0.56710000000000005</v>
      </c>
    </row>
    <row r="121" spans="1:6" x14ac:dyDescent="0.25">
      <c r="A121" s="20" t="s">
        <v>110</v>
      </c>
      <c r="B121" s="90">
        <v>736.24</v>
      </c>
      <c r="C121" s="90">
        <v>2601.61</v>
      </c>
      <c r="D121" s="90">
        <v>3337.85</v>
      </c>
      <c r="E121" s="68">
        <v>0.22059999999999999</v>
      </c>
      <c r="F121" s="68">
        <v>0.77939999999999998</v>
      </c>
    </row>
    <row r="122" spans="1:6" x14ac:dyDescent="0.25">
      <c r="A122" s="20" t="s">
        <v>192</v>
      </c>
      <c r="B122" s="90">
        <v>65119.199999999997</v>
      </c>
      <c r="C122" s="90">
        <v>25393.5</v>
      </c>
      <c r="D122" s="90">
        <v>90512.7</v>
      </c>
      <c r="E122" s="68">
        <v>0.71940000000000004</v>
      </c>
      <c r="F122" s="68">
        <v>0.28060000000000002</v>
      </c>
    </row>
    <row r="123" spans="1:6" x14ac:dyDescent="0.25">
      <c r="A123" s="24" t="s">
        <v>111</v>
      </c>
      <c r="B123" s="90">
        <v>5547.07</v>
      </c>
      <c r="C123" s="90">
        <v>9738.2000000000007</v>
      </c>
      <c r="D123" s="90">
        <v>15285.27</v>
      </c>
      <c r="E123" s="68">
        <v>0.3629</v>
      </c>
      <c r="F123" s="68">
        <v>0.6371</v>
      </c>
    </row>
    <row r="124" spans="1:6" x14ac:dyDescent="0.25">
      <c r="A124" s="23" t="s">
        <v>103</v>
      </c>
      <c r="B124" s="90">
        <v>526.64</v>
      </c>
      <c r="C124" s="90">
        <v>454.03</v>
      </c>
      <c r="D124" s="90">
        <v>980.67</v>
      </c>
      <c r="E124" s="68">
        <v>0.53700000000000003</v>
      </c>
      <c r="F124" s="68">
        <v>0.46300000000000002</v>
      </c>
    </row>
    <row r="125" spans="1:6" x14ac:dyDescent="0.25">
      <c r="A125" s="23" t="s">
        <v>102</v>
      </c>
      <c r="B125" s="90">
        <v>2381.96</v>
      </c>
      <c r="C125" s="90">
        <v>1512.8</v>
      </c>
      <c r="D125" s="90">
        <v>3894.76</v>
      </c>
      <c r="E125" s="68">
        <v>0.61160000000000003</v>
      </c>
      <c r="F125" s="68">
        <v>0.38840000000000002</v>
      </c>
    </row>
    <row r="126" spans="1:6" x14ac:dyDescent="0.25">
      <c r="A126" s="20" t="s">
        <v>168</v>
      </c>
      <c r="B126" s="90">
        <v>153520.70000000001</v>
      </c>
      <c r="C126" s="90">
        <v>74638.14</v>
      </c>
      <c r="D126" s="90">
        <v>228158.84000000003</v>
      </c>
      <c r="E126" s="68">
        <v>0.67286763905356461</v>
      </c>
      <c r="F126" s="68">
        <v>0.32713236094643533</v>
      </c>
    </row>
    <row r="127" spans="1:6" ht="14.5" x14ac:dyDescent="0.3">
      <c r="A127"/>
      <c r="B127"/>
      <c r="C127"/>
      <c r="D127"/>
      <c r="E127"/>
      <c r="F127"/>
    </row>
    <row r="128" spans="1:6" x14ac:dyDescent="0.25">
      <c r="B128" s="119" t="s">
        <v>22</v>
      </c>
      <c r="C128" s="120"/>
      <c r="D128" s="121"/>
      <c r="E128" s="119" t="s">
        <v>150</v>
      </c>
      <c r="F128" s="121"/>
    </row>
    <row r="129" spans="1:6" x14ac:dyDescent="0.25">
      <c r="A129" s="35" t="s">
        <v>159</v>
      </c>
      <c r="B129" s="75" t="s">
        <v>0</v>
      </c>
      <c r="C129" s="75" t="s">
        <v>1</v>
      </c>
      <c r="D129" s="75" t="s">
        <v>2</v>
      </c>
      <c r="E129" s="75" t="s">
        <v>0</v>
      </c>
      <c r="F129" s="75" t="s">
        <v>1</v>
      </c>
    </row>
    <row r="130" spans="1:6" x14ac:dyDescent="0.25">
      <c r="A130" s="20" t="s">
        <v>112</v>
      </c>
      <c r="B130" s="90">
        <v>28</v>
      </c>
      <c r="C130" s="90">
        <v>7</v>
      </c>
      <c r="D130" s="90">
        <v>35</v>
      </c>
      <c r="E130" s="68">
        <v>0.8</v>
      </c>
      <c r="F130" s="68">
        <v>0.2</v>
      </c>
    </row>
    <row r="131" spans="1:6" x14ac:dyDescent="0.25">
      <c r="A131" s="23" t="s">
        <v>114</v>
      </c>
      <c r="B131" s="90">
        <v>441.49</v>
      </c>
      <c r="C131" s="90">
        <v>147.57</v>
      </c>
      <c r="D131" s="90">
        <v>589.05999999999995</v>
      </c>
      <c r="E131" s="68">
        <v>0.74950000000000006</v>
      </c>
      <c r="F131" s="68">
        <v>0.2505</v>
      </c>
    </row>
    <row r="132" spans="1:6" x14ac:dyDescent="0.25">
      <c r="A132" s="20" t="s">
        <v>99</v>
      </c>
      <c r="B132" s="90">
        <v>98.34</v>
      </c>
      <c r="C132" s="90">
        <v>43.8</v>
      </c>
      <c r="D132" s="90">
        <v>142.13999999999999</v>
      </c>
      <c r="E132" s="68">
        <v>0.69189999999999996</v>
      </c>
      <c r="F132" s="68">
        <v>0.30809999999999998</v>
      </c>
    </row>
    <row r="133" spans="1:6" x14ac:dyDescent="0.25">
      <c r="A133" s="20" t="s">
        <v>116</v>
      </c>
      <c r="B133" s="90">
        <v>165.28</v>
      </c>
      <c r="C133" s="90">
        <v>130.35</v>
      </c>
      <c r="D133" s="90">
        <v>295.63</v>
      </c>
      <c r="E133" s="68">
        <v>0.55910000000000004</v>
      </c>
      <c r="F133" s="68">
        <v>0.44090000000000001</v>
      </c>
    </row>
    <row r="134" spans="1:6" x14ac:dyDescent="0.25">
      <c r="A134" s="20" t="s">
        <v>118</v>
      </c>
      <c r="B134" s="90">
        <v>45.6</v>
      </c>
      <c r="C134" s="90">
        <v>12.6</v>
      </c>
      <c r="D134" s="90">
        <v>58.2</v>
      </c>
      <c r="E134" s="68">
        <v>0.78349999999999997</v>
      </c>
      <c r="F134" s="68">
        <v>0.2165</v>
      </c>
    </row>
    <row r="135" spans="1:6" x14ac:dyDescent="0.25">
      <c r="A135" s="20" t="s">
        <v>119</v>
      </c>
      <c r="B135" s="90">
        <v>154.80000000000001</v>
      </c>
      <c r="C135" s="90">
        <v>98.51</v>
      </c>
      <c r="D135" s="90">
        <v>253.31</v>
      </c>
      <c r="E135" s="68">
        <v>0.61109999999999998</v>
      </c>
      <c r="F135" s="68">
        <v>0.38890000000000002</v>
      </c>
    </row>
    <row r="136" spans="1:6" x14ac:dyDescent="0.25">
      <c r="A136" s="24" t="s">
        <v>120</v>
      </c>
      <c r="B136" s="90">
        <v>206.45</v>
      </c>
      <c r="C136" s="90">
        <v>79.19</v>
      </c>
      <c r="D136" s="90">
        <v>285.64</v>
      </c>
      <c r="E136" s="68">
        <v>0.7228</v>
      </c>
      <c r="F136" s="68">
        <v>0.2772</v>
      </c>
    </row>
    <row r="137" spans="1:6" x14ac:dyDescent="0.25">
      <c r="A137" s="23" t="s">
        <v>121</v>
      </c>
      <c r="B137" s="90">
        <v>80.41</v>
      </c>
      <c r="C137" s="90">
        <v>49</v>
      </c>
      <c r="D137" s="90">
        <v>129.41</v>
      </c>
      <c r="E137" s="68">
        <v>0.62139999999999995</v>
      </c>
      <c r="F137" s="68">
        <v>0.37859999999999999</v>
      </c>
    </row>
    <row r="138" spans="1:6" x14ac:dyDescent="0.25">
      <c r="A138" s="20" t="s">
        <v>160</v>
      </c>
      <c r="B138" s="90">
        <v>1220.3700000000001</v>
      </c>
      <c r="C138" s="90">
        <v>568.02</v>
      </c>
      <c r="D138" s="90">
        <v>1788.39</v>
      </c>
      <c r="E138" s="68">
        <v>0.68238471474342843</v>
      </c>
      <c r="F138" s="68">
        <v>0.31761528525657151</v>
      </c>
    </row>
    <row r="139" spans="1:6" x14ac:dyDescent="0.25">
      <c r="A139" s="23" t="s">
        <v>161</v>
      </c>
      <c r="B139" s="90">
        <v>154741.07</v>
      </c>
      <c r="C139" s="90">
        <v>75206.16</v>
      </c>
      <c r="D139" s="90">
        <v>229947.23</v>
      </c>
      <c r="E139" s="68">
        <v>0.67290000000000005</v>
      </c>
      <c r="F139" s="68">
        <v>0.3271</v>
      </c>
    </row>
    <row r="141" spans="1:6" ht="14.5" x14ac:dyDescent="0.3">
      <c r="B141"/>
      <c r="C141"/>
      <c r="D141"/>
      <c r="E141"/>
      <c r="F141"/>
    </row>
    <row r="143" spans="1:6" ht="14" x14ac:dyDescent="0.25">
      <c r="A143" s="88" t="s">
        <v>169</v>
      </c>
    </row>
    <row r="145" spans="1:6" x14ac:dyDescent="0.25">
      <c r="B145" s="119" t="s">
        <v>149</v>
      </c>
      <c r="C145" s="120"/>
      <c r="D145" s="121"/>
      <c r="E145" s="119" t="s">
        <v>150</v>
      </c>
      <c r="F145" s="121"/>
    </row>
    <row r="146" spans="1:6" x14ac:dyDescent="0.25">
      <c r="A146" s="35" t="s">
        <v>24</v>
      </c>
      <c r="B146" s="75" t="s">
        <v>0</v>
      </c>
      <c r="C146" s="75" t="s">
        <v>1</v>
      </c>
      <c r="D146" s="75" t="s">
        <v>2</v>
      </c>
      <c r="E146" s="75" t="s">
        <v>0</v>
      </c>
      <c r="F146" s="75" t="s">
        <v>1</v>
      </c>
    </row>
    <row r="147" spans="1:6" x14ac:dyDescent="0.25">
      <c r="A147" s="20" t="s">
        <v>104</v>
      </c>
      <c r="B147" s="77">
        <v>222</v>
      </c>
      <c r="C147" s="77">
        <v>91</v>
      </c>
      <c r="D147" s="77">
        <v>313</v>
      </c>
      <c r="E147" s="68">
        <v>0.70930000000000004</v>
      </c>
      <c r="F147" s="68">
        <v>0.29070000000000001</v>
      </c>
    </row>
    <row r="148" spans="1:6" x14ac:dyDescent="0.25">
      <c r="A148" s="20" t="s">
        <v>105</v>
      </c>
      <c r="B148" s="77">
        <v>924</v>
      </c>
      <c r="C148" s="77">
        <v>1212</v>
      </c>
      <c r="D148" s="77">
        <v>2136</v>
      </c>
      <c r="E148" s="68">
        <v>0.43259999999999998</v>
      </c>
      <c r="F148" s="68">
        <v>0.56740000000000002</v>
      </c>
    </row>
    <row r="149" spans="1:6" x14ac:dyDescent="0.25">
      <c r="A149" s="20" t="s">
        <v>182</v>
      </c>
      <c r="B149" s="77">
        <v>3966</v>
      </c>
      <c r="C149" s="77">
        <v>1343</v>
      </c>
      <c r="D149" s="77">
        <v>5309</v>
      </c>
      <c r="E149" s="68">
        <v>0.747</v>
      </c>
      <c r="F149" s="68">
        <v>0.253</v>
      </c>
    </row>
    <row r="150" spans="1:6" x14ac:dyDescent="0.25">
      <c r="A150" s="20" t="s">
        <v>183</v>
      </c>
      <c r="B150" s="77">
        <v>1503</v>
      </c>
      <c r="C150" s="77">
        <v>699</v>
      </c>
      <c r="D150" s="77">
        <v>2202</v>
      </c>
      <c r="E150" s="68">
        <v>0.68259999999999998</v>
      </c>
      <c r="F150" s="68">
        <v>0.31740000000000002</v>
      </c>
    </row>
    <row r="151" spans="1:6" x14ac:dyDescent="0.25">
      <c r="A151" s="20" t="s">
        <v>184</v>
      </c>
      <c r="B151" s="77">
        <v>73308</v>
      </c>
      <c r="C151" s="77">
        <v>19293</v>
      </c>
      <c r="D151" s="77">
        <v>92601</v>
      </c>
      <c r="E151" s="68">
        <v>0.79169999999999996</v>
      </c>
      <c r="F151" s="68">
        <v>0.20830000000000001</v>
      </c>
    </row>
    <row r="152" spans="1:6" x14ac:dyDescent="0.25">
      <c r="A152" s="20" t="s">
        <v>185</v>
      </c>
      <c r="B152" s="77">
        <v>418</v>
      </c>
      <c r="C152" s="77">
        <v>170</v>
      </c>
      <c r="D152" s="77">
        <v>588</v>
      </c>
      <c r="E152" s="68">
        <v>0.71089999999999998</v>
      </c>
      <c r="F152" s="68">
        <v>0.28910000000000002</v>
      </c>
    </row>
    <row r="153" spans="1:6" x14ac:dyDescent="0.25">
      <c r="A153" s="20" t="s">
        <v>186</v>
      </c>
      <c r="B153" s="77">
        <v>1557</v>
      </c>
      <c r="C153" s="77">
        <v>1558</v>
      </c>
      <c r="D153" s="77">
        <v>3115</v>
      </c>
      <c r="E153" s="68">
        <v>0.49980000000000002</v>
      </c>
      <c r="F153" s="68">
        <v>0.50019999999999998</v>
      </c>
    </row>
    <row r="154" spans="1:6" x14ac:dyDescent="0.25">
      <c r="A154" s="20" t="s">
        <v>106</v>
      </c>
      <c r="B154" s="77">
        <v>3271</v>
      </c>
      <c r="C154" s="77">
        <v>2431</v>
      </c>
      <c r="D154" s="77">
        <v>5702</v>
      </c>
      <c r="E154" s="68">
        <v>0.57369999999999999</v>
      </c>
      <c r="F154" s="68">
        <v>0.42630000000000001</v>
      </c>
    </row>
    <row r="155" spans="1:6" ht="25" x14ac:dyDescent="0.25">
      <c r="A155" s="20" t="s">
        <v>187</v>
      </c>
      <c r="B155" s="77">
        <v>113</v>
      </c>
      <c r="C155" s="77">
        <v>51</v>
      </c>
      <c r="D155" s="77">
        <v>164</v>
      </c>
      <c r="E155" s="68">
        <v>0.68899999999999995</v>
      </c>
      <c r="F155" s="68">
        <v>0.311</v>
      </c>
    </row>
    <row r="156" spans="1:6" x14ac:dyDescent="0.25">
      <c r="A156" s="20" t="s">
        <v>107</v>
      </c>
      <c r="B156" s="77">
        <v>2558</v>
      </c>
      <c r="C156" s="77">
        <v>1173</v>
      </c>
      <c r="D156" s="77">
        <v>3731</v>
      </c>
      <c r="E156" s="68">
        <v>0.68559999999999999</v>
      </c>
      <c r="F156" s="68">
        <v>0.31440000000000001</v>
      </c>
    </row>
    <row r="157" spans="1:6" x14ac:dyDescent="0.25">
      <c r="A157" s="20" t="s">
        <v>188</v>
      </c>
      <c r="B157" s="77">
        <v>123</v>
      </c>
      <c r="C157" s="77">
        <v>67</v>
      </c>
      <c r="D157" s="77">
        <v>190</v>
      </c>
      <c r="E157" s="68">
        <v>0.64739999999999998</v>
      </c>
      <c r="F157" s="68">
        <v>0.35260000000000002</v>
      </c>
    </row>
    <row r="158" spans="1:6" x14ac:dyDescent="0.25">
      <c r="A158" s="20" t="s">
        <v>189</v>
      </c>
      <c r="B158" s="77">
        <v>1475</v>
      </c>
      <c r="C158" s="77">
        <v>1299</v>
      </c>
      <c r="D158" s="77">
        <v>2774</v>
      </c>
      <c r="E158" s="68">
        <v>0.53169999999999995</v>
      </c>
      <c r="F158" s="68">
        <v>0.46829999999999999</v>
      </c>
    </row>
    <row r="159" spans="1:6" x14ac:dyDescent="0.25">
      <c r="A159" s="20" t="s">
        <v>190</v>
      </c>
      <c r="B159" s="77">
        <v>642</v>
      </c>
      <c r="C159" s="77">
        <v>348</v>
      </c>
      <c r="D159" s="77">
        <v>990</v>
      </c>
      <c r="E159" s="68">
        <v>0.64849999999999997</v>
      </c>
      <c r="F159" s="68">
        <v>0.35149999999999998</v>
      </c>
    </row>
    <row r="160" spans="1:6" x14ac:dyDescent="0.25">
      <c r="A160" s="20" t="s">
        <v>108</v>
      </c>
      <c r="B160" s="77">
        <v>336</v>
      </c>
      <c r="C160" s="77">
        <v>135</v>
      </c>
      <c r="D160" s="77">
        <v>471</v>
      </c>
      <c r="E160" s="68">
        <v>0.71340000000000003</v>
      </c>
      <c r="F160" s="68">
        <v>0.28660000000000002</v>
      </c>
    </row>
    <row r="161" spans="1:6" x14ac:dyDescent="0.25">
      <c r="A161" s="10" t="s">
        <v>109</v>
      </c>
      <c r="B161" s="77">
        <v>4892</v>
      </c>
      <c r="C161" s="77">
        <v>4297</v>
      </c>
      <c r="D161" s="77">
        <v>9189</v>
      </c>
      <c r="E161" s="68">
        <v>0.53239999999999998</v>
      </c>
      <c r="F161" s="68">
        <v>0.46760000000000002</v>
      </c>
    </row>
    <row r="162" spans="1:6" x14ac:dyDescent="0.25">
      <c r="A162" s="20" t="s">
        <v>113</v>
      </c>
      <c r="B162" s="77">
        <v>39</v>
      </c>
      <c r="C162" s="77">
        <v>25</v>
      </c>
      <c r="D162" s="77">
        <v>64</v>
      </c>
      <c r="E162" s="68">
        <v>0.60940000000000005</v>
      </c>
      <c r="F162" s="68">
        <v>0.3906</v>
      </c>
    </row>
    <row r="163" spans="1:6" x14ac:dyDescent="0.25">
      <c r="A163" s="21" t="s">
        <v>191</v>
      </c>
      <c r="B163" s="77">
        <v>15</v>
      </c>
      <c r="C163" s="77">
        <v>6</v>
      </c>
      <c r="D163" s="77">
        <v>21</v>
      </c>
      <c r="E163" s="68">
        <v>0.71430000000000005</v>
      </c>
      <c r="F163" s="68">
        <v>0.28570000000000001</v>
      </c>
    </row>
    <row r="164" spans="1:6" x14ac:dyDescent="0.25">
      <c r="A164" s="22" t="s">
        <v>72</v>
      </c>
      <c r="B164" s="77">
        <v>365</v>
      </c>
      <c r="C164" s="77">
        <v>738</v>
      </c>
      <c r="D164" s="77">
        <v>1103</v>
      </c>
      <c r="E164" s="68">
        <v>0.33090000000000003</v>
      </c>
      <c r="F164" s="68">
        <v>0.66910000000000003</v>
      </c>
    </row>
    <row r="165" spans="1:6" x14ac:dyDescent="0.25">
      <c r="A165" s="20" t="s">
        <v>23</v>
      </c>
      <c r="B165" s="77">
        <v>55</v>
      </c>
      <c r="C165" s="77">
        <v>19</v>
      </c>
      <c r="D165" s="77">
        <v>74</v>
      </c>
      <c r="E165" s="68">
        <v>0.74319999999999997</v>
      </c>
      <c r="F165" s="68">
        <v>0.25679999999999997</v>
      </c>
    </row>
    <row r="166" spans="1:6" x14ac:dyDescent="0.25">
      <c r="A166" s="23" t="s">
        <v>115</v>
      </c>
      <c r="B166" s="77">
        <v>470</v>
      </c>
      <c r="C166" s="77">
        <v>165</v>
      </c>
      <c r="D166" s="77">
        <v>635</v>
      </c>
      <c r="E166" s="68">
        <v>0.74019999999999997</v>
      </c>
      <c r="F166" s="68">
        <v>0.25979999999999998</v>
      </c>
    </row>
    <row r="167" spans="1:6" x14ac:dyDescent="0.25">
      <c r="A167" s="20" t="s">
        <v>117</v>
      </c>
      <c r="B167" s="77">
        <v>103</v>
      </c>
      <c r="C167" s="77">
        <v>93</v>
      </c>
      <c r="D167" s="77">
        <v>196</v>
      </c>
      <c r="E167" s="68">
        <v>0.52549999999999997</v>
      </c>
      <c r="F167" s="68">
        <v>0.47449999999999998</v>
      </c>
    </row>
    <row r="168" spans="1:6" x14ac:dyDescent="0.25">
      <c r="A168" s="20" t="s">
        <v>193</v>
      </c>
      <c r="B168" s="77">
        <v>2297</v>
      </c>
      <c r="C168" s="77">
        <v>2927</v>
      </c>
      <c r="D168" s="77">
        <v>5224</v>
      </c>
      <c r="E168" s="68">
        <v>0.43969999999999998</v>
      </c>
      <c r="F168" s="68">
        <v>0.56030000000000002</v>
      </c>
    </row>
    <row r="169" spans="1:6" x14ac:dyDescent="0.25">
      <c r="A169" s="20" t="s">
        <v>110</v>
      </c>
      <c r="B169" s="77">
        <v>1000</v>
      </c>
      <c r="C169" s="77">
        <v>4187</v>
      </c>
      <c r="D169" s="77">
        <v>5187</v>
      </c>
      <c r="E169" s="68">
        <v>0.1928</v>
      </c>
      <c r="F169" s="68">
        <v>0.80720000000000003</v>
      </c>
    </row>
    <row r="170" spans="1:6" x14ac:dyDescent="0.25">
      <c r="A170" s="20" t="s">
        <v>192</v>
      </c>
      <c r="B170" s="77">
        <v>79781</v>
      </c>
      <c r="C170" s="77">
        <v>28244</v>
      </c>
      <c r="D170" s="77">
        <v>108025</v>
      </c>
      <c r="E170" s="68">
        <v>0.73850000000000005</v>
      </c>
      <c r="F170" s="68">
        <v>0.26150000000000001</v>
      </c>
    </row>
    <row r="171" spans="1:6" x14ac:dyDescent="0.25">
      <c r="A171" s="24" t="s">
        <v>111</v>
      </c>
      <c r="B171" s="77">
        <v>5858</v>
      </c>
      <c r="C171" s="77">
        <v>9779</v>
      </c>
      <c r="D171" s="77">
        <v>15637</v>
      </c>
      <c r="E171" s="68">
        <v>0.37459999999999999</v>
      </c>
      <c r="F171" s="68">
        <v>0.62539999999999996</v>
      </c>
    </row>
    <row r="172" spans="1:6" x14ac:dyDescent="0.25">
      <c r="A172" s="23" t="s">
        <v>103</v>
      </c>
      <c r="B172" s="77">
        <v>565</v>
      </c>
      <c r="C172" s="77">
        <v>458</v>
      </c>
      <c r="D172" s="77">
        <v>1023</v>
      </c>
      <c r="E172" s="68">
        <v>0.55230000000000001</v>
      </c>
      <c r="F172" s="68">
        <v>0.44769999999999999</v>
      </c>
    </row>
    <row r="173" spans="1:6" x14ac:dyDescent="0.25">
      <c r="A173" s="23" t="s">
        <v>102</v>
      </c>
      <c r="B173" s="77">
        <v>2896</v>
      </c>
      <c r="C173" s="77">
        <v>1706</v>
      </c>
      <c r="D173" s="77">
        <v>4602</v>
      </c>
      <c r="E173" s="68">
        <v>0.62929999999999997</v>
      </c>
      <c r="F173" s="68">
        <v>0.37069999999999997</v>
      </c>
    </row>
    <row r="174" spans="1:6" x14ac:dyDescent="0.25">
      <c r="A174" s="20" t="s">
        <v>168</v>
      </c>
      <c r="B174" s="77">
        <v>188752</v>
      </c>
      <c r="C174" s="77">
        <v>82514</v>
      </c>
      <c r="D174" s="77">
        <v>271266</v>
      </c>
      <c r="E174" s="68">
        <v>0.69581886414073268</v>
      </c>
      <c r="F174" s="68">
        <v>0.30418113585926726</v>
      </c>
    </row>
    <row r="175" spans="1:6" ht="14.5" x14ac:dyDescent="0.3">
      <c r="A175"/>
      <c r="B175"/>
      <c r="C175"/>
      <c r="D175"/>
      <c r="E175"/>
      <c r="F175"/>
    </row>
    <row r="176" spans="1:6" x14ac:dyDescent="0.25">
      <c r="B176" s="119" t="s">
        <v>149</v>
      </c>
      <c r="C176" s="120"/>
      <c r="D176" s="121"/>
      <c r="E176" s="119" t="s">
        <v>150</v>
      </c>
      <c r="F176" s="121"/>
    </row>
    <row r="177" spans="1:6" x14ac:dyDescent="0.25">
      <c r="A177" s="35" t="s">
        <v>159</v>
      </c>
      <c r="B177" s="75" t="s">
        <v>0</v>
      </c>
      <c r="C177" s="75" t="s">
        <v>1</v>
      </c>
      <c r="D177" s="75" t="s">
        <v>2</v>
      </c>
      <c r="E177" s="75" t="s">
        <v>0</v>
      </c>
      <c r="F177" s="75" t="s">
        <v>1</v>
      </c>
    </row>
    <row r="178" spans="1:6" x14ac:dyDescent="0.25">
      <c r="A178" s="20" t="s">
        <v>112</v>
      </c>
      <c r="B178" s="77">
        <v>30</v>
      </c>
      <c r="C178" s="77">
        <v>7</v>
      </c>
      <c r="D178" s="77">
        <v>37</v>
      </c>
      <c r="E178" s="68">
        <v>0.81079999999999997</v>
      </c>
      <c r="F178" s="68">
        <v>0.18920000000000001</v>
      </c>
    </row>
    <row r="179" spans="1:6" x14ac:dyDescent="0.25">
      <c r="A179" s="23" t="s">
        <v>114</v>
      </c>
      <c r="B179" s="77">
        <v>488</v>
      </c>
      <c r="C179" s="77">
        <v>157</v>
      </c>
      <c r="D179" s="77">
        <v>645</v>
      </c>
      <c r="E179" s="68">
        <v>0.75660000000000005</v>
      </c>
      <c r="F179" s="68">
        <v>0.24340000000000001</v>
      </c>
    </row>
    <row r="180" spans="1:6" x14ac:dyDescent="0.25">
      <c r="A180" s="20" t="s">
        <v>99</v>
      </c>
      <c r="B180" s="77">
        <v>104</v>
      </c>
      <c r="C180" s="77">
        <v>44</v>
      </c>
      <c r="D180" s="77">
        <v>148</v>
      </c>
      <c r="E180" s="68">
        <v>0.70269999999999999</v>
      </c>
      <c r="F180" s="68">
        <v>0.29730000000000001</v>
      </c>
    </row>
    <row r="181" spans="1:6" x14ac:dyDescent="0.25">
      <c r="A181" s="20" t="s">
        <v>116</v>
      </c>
      <c r="B181" s="77">
        <v>241</v>
      </c>
      <c r="C181" s="77">
        <v>161</v>
      </c>
      <c r="D181" s="77">
        <v>402</v>
      </c>
      <c r="E181" s="68">
        <v>0.59950000000000003</v>
      </c>
      <c r="F181" s="68">
        <v>0.40050000000000002</v>
      </c>
    </row>
    <row r="182" spans="1:6" x14ac:dyDescent="0.25">
      <c r="A182" s="20" t="s">
        <v>118</v>
      </c>
      <c r="B182" s="77">
        <v>50</v>
      </c>
      <c r="C182" s="77">
        <v>13</v>
      </c>
      <c r="D182" s="77">
        <v>63</v>
      </c>
      <c r="E182" s="68">
        <v>0.79369999999999996</v>
      </c>
      <c r="F182" s="68">
        <v>0.20630000000000001</v>
      </c>
    </row>
    <row r="183" spans="1:6" x14ac:dyDescent="0.25">
      <c r="A183" s="20" t="s">
        <v>119</v>
      </c>
      <c r="B183" s="77">
        <v>222</v>
      </c>
      <c r="C183" s="77">
        <v>117</v>
      </c>
      <c r="D183" s="77">
        <v>339</v>
      </c>
      <c r="E183" s="68">
        <v>0.65490000000000004</v>
      </c>
      <c r="F183" s="68">
        <v>0.34510000000000002</v>
      </c>
    </row>
    <row r="184" spans="1:6" x14ac:dyDescent="0.25">
      <c r="A184" s="24" t="s">
        <v>120</v>
      </c>
      <c r="B184" s="77">
        <v>259</v>
      </c>
      <c r="C184" s="77">
        <v>94</v>
      </c>
      <c r="D184" s="77">
        <v>353</v>
      </c>
      <c r="E184" s="68">
        <v>0.73370000000000002</v>
      </c>
      <c r="F184" s="68">
        <v>0.26629999999999998</v>
      </c>
    </row>
    <row r="185" spans="1:6" x14ac:dyDescent="0.25">
      <c r="A185" s="23" t="s">
        <v>121</v>
      </c>
      <c r="B185" s="77">
        <v>82</v>
      </c>
      <c r="C185" s="77">
        <v>49</v>
      </c>
      <c r="D185" s="77">
        <v>131</v>
      </c>
      <c r="E185" s="68">
        <v>0.626</v>
      </c>
      <c r="F185" s="68">
        <v>0.374</v>
      </c>
    </row>
    <row r="186" spans="1:6" x14ac:dyDescent="0.25">
      <c r="A186" s="20" t="s">
        <v>160</v>
      </c>
      <c r="B186" s="77">
        <v>1476</v>
      </c>
      <c r="C186" s="77">
        <v>642</v>
      </c>
      <c r="D186" s="77">
        <v>2118</v>
      </c>
      <c r="E186" s="68">
        <v>0.69688385269121811</v>
      </c>
      <c r="F186" s="68">
        <v>0.30311614730878189</v>
      </c>
    </row>
    <row r="187" spans="1:6" x14ac:dyDescent="0.25">
      <c r="A187" s="23" t="s">
        <v>161</v>
      </c>
      <c r="B187" s="77">
        <v>190228</v>
      </c>
      <c r="C187" s="77">
        <v>83156</v>
      </c>
      <c r="D187" s="77">
        <v>273384</v>
      </c>
      <c r="E187" s="68">
        <v>0.69579999999999997</v>
      </c>
      <c r="F187" s="68">
        <v>0.30420000000000003</v>
      </c>
    </row>
    <row r="189" spans="1:6" ht="14.5" x14ac:dyDescent="0.3">
      <c r="B189"/>
      <c r="C189"/>
      <c r="D189"/>
      <c r="E189"/>
      <c r="F189"/>
    </row>
  </sheetData>
  <mergeCells count="8">
    <mergeCell ref="B176:D176"/>
    <mergeCell ref="E176:F176"/>
    <mergeCell ref="B128:D128"/>
    <mergeCell ref="E128:F128"/>
    <mergeCell ref="B97:D97"/>
    <mergeCell ref="E97:F97"/>
    <mergeCell ref="B145:D145"/>
    <mergeCell ref="E145:F145"/>
  </mergeCells>
  <phoneticPr fontId="1" type="noConversion"/>
  <pageMargins left="0.25" right="0.25" top="0.75" bottom="0.75" header="0.3" footer="0.3"/>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B16"/>
  <sheetViews>
    <sheetView zoomScaleNormal="100" workbookViewId="0">
      <selection activeCell="G5" sqref="G5"/>
    </sheetView>
  </sheetViews>
  <sheetFormatPr defaultColWidth="8.69140625" defaultRowHeight="12.5" x14ac:dyDescent="0.25"/>
  <cols>
    <col min="1" max="1" width="22.07421875" style="1" bestFit="1" customWidth="1"/>
    <col min="2" max="2" width="78.15234375" style="9" customWidth="1"/>
    <col min="3" max="3" width="8.69140625" style="9" customWidth="1"/>
    <col min="4" max="16384" width="8.69140625" style="9"/>
  </cols>
  <sheetData>
    <row r="1" spans="1:2" ht="13" x14ac:dyDescent="0.3">
      <c r="A1" s="5" t="s">
        <v>71</v>
      </c>
    </row>
    <row r="3" spans="1:2" x14ac:dyDescent="0.25">
      <c r="A3" s="30" t="s">
        <v>25</v>
      </c>
      <c r="B3" s="20" t="s">
        <v>26</v>
      </c>
    </row>
    <row r="4" spans="1:2" ht="100" x14ac:dyDescent="0.25">
      <c r="A4" s="31" t="s">
        <v>67</v>
      </c>
      <c r="B4" s="20" t="s">
        <v>158</v>
      </c>
    </row>
    <row r="5" spans="1:2" ht="62.5" x14ac:dyDescent="0.25">
      <c r="A5" s="32" t="s">
        <v>58</v>
      </c>
      <c r="B5" s="33" t="s">
        <v>68</v>
      </c>
    </row>
    <row r="6" spans="1:2" ht="62.5" x14ac:dyDescent="0.25">
      <c r="A6" s="30" t="s">
        <v>28</v>
      </c>
      <c r="B6" s="20" t="s">
        <v>153</v>
      </c>
    </row>
    <row r="7" spans="1:2" ht="37.5" x14ac:dyDescent="0.25">
      <c r="A7" s="30" t="s">
        <v>7</v>
      </c>
      <c r="B7" s="20" t="s">
        <v>100</v>
      </c>
    </row>
    <row r="8" spans="1:2" ht="100" x14ac:dyDescent="0.25">
      <c r="A8" s="30" t="s">
        <v>75</v>
      </c>
      <c r="B8" s="20" t="s">
        <v>154</v>
      </c>
    </row>
    <row r="9" spans="1:2" x14ac:dyDescent="0.25">
      <c r="A9" s="30" t="s">
        <v>29</v>
      </c>
      <c r="B9" s="20" t="s">
        <v>30</v>
      </c>
    </row>
    <row r="10" spans="1:2" ht="25" x14ac:dyDescent="0.25">
      <c r="A10" s="30" t="s">
        <v>31</v>
      </c>
      <c r="B10" s="20" t="s">
        <v>32</v>
      </c>
    </row>
    <row r="11" spans="1:2" ht="25" x14ac:dyDescent="0.25">
      <c r="A11" s="30" t="s">
        <v>33</v>
      </c>
      <c r="B11" s="20" t="s">
        <v>34</v>
      </c>
    </row>
    <row r="12" spans="1:2" ht="50" x14ac:dyDescent="0.25">
      <c r="A12" s="30" t="s">
        <v>122</v>
      </c>
      <c r="B12" s="20" t="s">
        <v>157</v>
      </c>
    </row>
    <row r="13" spans="1:2" ht="25" x14ac:dyDescent="0.25">
      <c r="A13" s="30" t="s">
        <v>35</v>
      </c>
      <c r="B13" s="20" t="s">
        <v>156</v>
      </c>
    </row>
    <row r="14" spans="1:2" x14ac:dyDescent="0.25">
      <c r="A14" s="30" t="s">
        <v>36</v>
      </c>
      <c r="B14" s="20" t="s">
        <v>37</v>
      </c>
    </row>
    <row r="15" spans="1:2" x14ac:dyDescent="0.25">
      <c r="A15" s="30" t="s">
        <v>38</v>
      </c>
      <c r="B15" s="20" t="s">
        <v>39</v>
      </c>
    </row>
    <row r="16" spans="1:2" ht="62.5" x14ac:dyDescent="0.25">
      <c r="A16" s="30" t="s">
        <v>40</v>
      </c>
      <c r="B16" s="20" t="s">
        <v>155</v>
      </c>
    </row>
  </sheetData>
  <phoneticPr fontId="1" type="noConversion"/>
  <pageMargins left="0.25" right="0.25" top="0.75" bottom="0.75" header="0.3" footer="0.3"/>
  <pageSetup paperSize="9" scale="8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4"/>
  <sheetViews>
    <sheetView zoomScaleNormal="100" workbookViewId="0">
      <selection activeCell="E24" sqref="E24"/>
    </sheetView>
  </sheetViews>
  <sheetFormatPr defaultColWidth="8.69140625" defaultRowHeight="12.5" x14ac:dyDescent="0.25"/>
  <cols>
    <col min="1" max="1" width="8.15234375" style="9" customWidth="1"/>
    <col min="2" max="12" width="11" style="9" bestFit="1" customWidth="1"/>
    <col min="13" max="16384" width="8.69140625" style="9"/>
  </cols>
  <sheetData>
    <row r="1" spans="1:6" ht="13" x14ac:dyDescent="0.3">
      <c r="A1" s="7" t="s">
        <v>170</v>
      </c>
      <c r="B1" s="2"/>
      <c r="C1" s="2"/>
      <c r="D1" s="2"/>
      <c r="E1" s="2"/>
      <c r="F1" s="2"/>
    </row>
    <row r="3" spans="1:6" ht="37.5" x14ac:dyDescent="0.25">
      <c r="A3" s="39" t="s">
        <v>3</v>
      </c>
      <c r="B3" s="74" t="s">
        <v>4</v>
      </c>
      <c r="C3" s="74" t="s">
        <v>5</v>
      </c>
      <c r="D3" s="74" t="s">
        <v>6</v>
      </c>
      <c r="E3" s="74" t="s">
        <v>7</v>
      </c>
      <c r="F3" s="91" t="s">
        <v>126</v>
      </c>
    </row>
    <row r="4" spans="1:6" x14ac:dyDescent="0.25">
      <c r="A4" s="40" t="s">
        <v>2</v>
      </c>
      <c r="B4" s="41">
        <v>0.79659999999999997</v>
      </c>
      <c r="C4" s="41">
        <v>0.1676</v>
      </c>
      <c r="D4" s="41">
        <v>2.8500000000000001E-2</v>
      </c>
      <c r="E4" s="41">
        <v>7.3000000000000001E-3</v>
      </c>
      <c r="F4" s="41">
        <v>1</v>
      </c>
    </row>
  </sheetData>
  <pageMargins left="0.75" right="0.75" top="1" bottom="1"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7"/>
  <sheetViews>
    <sheetView workbookViewId="0">
      <selection activeCell="F17" sqref="F16:F17"/>
    </sheetView>
  </sheetViews>
  <sheetFormatPr defaultColWidth="9" defaultRowHeight="12.5" x14ac:dyDescent="0.25"/>
  <cols>
    <col min="1" max="9" width="9" style="9"/>
    <col min="10" max="10" width="9.69140625" style="9" bestFit="1" customWidth="1"/>
    <col min="11" max="16384" width="9" style="9"/>
  </cols>
  <sheetData>
    <row r="1" spans="1:11" ht="13" x14ac:dyDescent="0.3">
      <c r="A1" s="6" t="s">
        <v>127</v>
      </c>
    </row>
    <row r="2" spans="1:11" x14ac:dyDescent="0.25">
      <c r="A2" s="2"/>
    </row>
    <row r="3" spans="1:11" x14ac:dyDescent="0.25">
      <c r="A3" s="42"/>
      <c r="B3" s="108" t="s">
        <v>128</v>
      </c>
      <c r="C3" s="108"/>
      <c r="D3" s="108" t="s">
        <v>5</v>
      </c>
      <c r="E3" s="108"/>
      <c r="F3" s="108" t="s">
        <v>6</v>
      </c>
      <c r="G3" s="108"/>
      <c r="H3" s="108" t="s">
        <v>7</v>
      </c>
      <c r="I3" s="108"/>
      <c r="J3" s="109" t="s">
        <v>129</v>
      </c>
      <c r="K3" s="109"/>
    </row>
    <row r="4" spans="1:11" x14ac:dyDescent="0.25">
      <c r="A4" s="42"/>
      <c r="B4" s="108"/>
      <c r="C4" s="108"/>
      <c r="D4" s="108"/>
      <c r="E4" s="108"/>
      <c r="F4" s="108"/>
      <c r="G4" s="108"/>
      <c r="H4" s="108"/>
      <c r="I4" s="108"/>
      <c r="J4" s="109"/>
      <c r="K4" s="109"/>
    </row>
    <row r="5" spans="1:11" x14ac:dyDescent="0.25">
      <c r="A5" s="51" t="s">
        <v>0</v>
      </c>
      <c r="B5" s="43">
        <v>122196.78</v>
      </c>
      <c r="C5" s="44">
        <v>0.66710000000000003</v>
      </c>
      <c r="D5" s="43">
        <v>27248.16</v>
      </c>
      <c r="E5" s="44">
        <v>0.70689999999999997</v>
      </c>
      <c r="F5" s="43">
        <v>4646.05</v>
      </c>
      <c r="G5" s="44">
        <v>0.70960000000000001</v>
      </c>
      <c r="H5" s="43">
        <v>650.08000000000004</v>
      </c>
      <c r="I5" s="44">
        <v>0.38700000000000001</v>
      </c>
      <c r="J5" s="43">
        <v>154741.07</v>
      </c>
      <c r="K5" s="44">
        <v>0.67290000000000005</v>
      </c>
    </row>
    <row r="6" spans="1:11" s="2" customFormat="1" x14ac:dyDescent="0.25">
      <c r="A6" s="52" t="s">
        <v>1</v>
      </c>
      <c r="B6" s="45">
        <v>60979</v>
      </c>
      <c r="C6" s="46">
        <v>0.33289999999999997</v>
      </c>
      <c r="D6" s="45">
        <v>11296.19</v>
      </c>
      <c r="E6" s="46">
        <v>0.29310000000000003</v>
      </c>
      <c r="F6" s="45">
        <v>1901.47</v>
      </c>
      <c r="G6" s="46">
        <v>0.29039999999999999</v>
      </c>
      <c r="H6" s="45">
        <v>1029.5</v>
      </c>
      <c r="I6" s="46">
        <v>0.61299999999999999</v>
      </c>
      <c r="J6" s="45">
        <v>75206.16</v>
      </c>
      <c r="K6" s="46">
        <v>0.3271</v>
      </c>
    </row>
    <row r="7" spans="1:11" x14ac:dyDescent="0.25">
      <c r="A7" s="40" t="s">
        <v>2</v>
      </c>
      <c r="B7" s="43">
        <v>183175.78</v>
      </c>
      <c r="C7" s="44">
        <v>1</v>
      </c>
      <c r="D7" s="43">
        <v>38544.35</v>
      </c>
      <c r="E7" s="44">
        <v>1</v>
      </c>
      <c r="F7" s="43">
        <v>6547.52</v>
      </c>
      <c r="G7" s="44">
        <v>1</v>
      </c>
      <c r="H7" s="43">
        <v>1679.58</v>
      </c>
      <c r="I7" s="44">
        <v>1</v>
      </c>
      <c r="J7" s="43">
        <v>229947.23</v>
      </c>
      <c r="K7" s="44">
        <v>1</v>
      </c>
    </row>
  </sheetData>
  <mergeCells count="5">
    <mergeCell ref="B3:C4"/>
    <mergeCell ref="D3:E4"/>
    <mergeCell ref="F3:G4"/>
    <mergeCell ref="H3:I4"/>
    <mergeCell ref="J3:K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4"/>
  <sheetViews>
    <sheetView zoomScaleNormal="100" workbookViewId="0">
      <selection activeCell="D11" sqref="D11"/>
    </sheetView>
  </sheetViews>
  <sheetFormatPr defaultColWidth="8.69140625" defaultRowHeight="12.5" x14ac:dyDescent="0.25"/>
  <cols>
    <col min="1" max="1" width="9.3828125" style="9" bestFit="1" customWidth="1"/>
    <col min="2" max="4" width="7.69140625" style="9" customWidth="1"/>
    <col min="5" max="5" width="13.3828125" style="9" customWidth="1"/>
    <col min="6" max="16384" width="8.69140625" style="9"/>
  </cols>
  <sheetData>
    <row r="1" spans="1:5" ht="13" x14ac:dyDescent="0.3">
      <c r="A1" s="6" t="s">
        <v>171</v>
      </c>
    </row>
    <row r="2" spans="1:5" x14ac:dyDescent="0.25">
      <c r="A2" s="2"/>
    </row>
    <row r="3" spans="1:5" ht="37.5" x14ac:dyDescent="0.25">
      <c r="A3" s="48"/>
      <c r="B3" s="49" t="s">
        <v>31</v>
      </c>
      <c r="C3" s="49" t="s">
        <v>36</v>
      </c>
      <c r="D3" s="49" t="s">
        <v>6</v>
      </c>
      <c r="E3" s="50" t="s">
        <v>130</v>
      </c>
    </row>
    <row r="4" spans="1:5" x14ac:dyDescent="0.25">
      <c r="A4" s="40" t="s">
        <v>2</v>
      </c>
      <c r="B4" s="47">
        <v>0.62070000000000003</v>
      </c>
      <c r="C4" s="47">
        <v>0.30919999999999997</v>
      </c>
      <c r="D4" s="47">
        <v>7.0199999999999999E-2</v>
      </c>
      <c r="E4" s="47">
        <v>1</v>
      </c>
    </row>
  </sheetData>
  <phoneticPr fontId="1" type="noConversion"/>
  <pageMargins left="0.75" right="0.75" top="1" bottom="1"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7"/>
  <sheetViews>
    <sheetView workbookViewId="0">
      <selection activeCell="E16" sqref="E16"/>
    </sheetView>
  </sheetViews>
  <sheetFormatPr defaultColWidth="9" defaultRowHeight="12.5" x14ac:dyDescent="0.25"/>
  <cols>
    <col min="1" max="16384" width="9" style="9"/>
  </cols>
  <sheetData>
    <row r="1" spans="1:9" ht="13" x14ac:dyDescent="0.3">
      <c r="A1" s="6" t="s">
        <v>131</v>
      </c>
    </row>
    <row r="3" spans="1:9" x14ac:dyDescent="0.25">
      <c r="A3" s="53"/>
      <c r="B3" s="110" t="s">
        <v>31</v>
      </c>
      <c r="C3" s="110"/>
      <c r="D3" s="110" t="s">
        <v>36</v>
      </c>
      <c r="E3" s="110"/>
      <c r="F3" s="110" t="s">
        <v>6</v>
      </c>
      <c r="G3" s="110"/>
      <c r="H3" s="106" t="s">
        <v>132</v>
      </c>
      <c r="I3" s="106"/>
    </row>
    <row r="4" spans="1:9" x14ac:dyDescent="0.25">
      <c r="A4" s="53"/>
      <c r="B4" s="110"/>
      <c r="C4" s="110"/>
      <c r="D4" s="110"/>
      <c r="E4" s="110"/>
      <c r="F4" s="110"/>
      <c r="G4" s="110"/>
      <c r="H4" s="106"/>
      <c r="I4" s="106"/>
    </row>
    <row r="5" spans="1:9" x14ac:dyDescent="0.25">
      <c r="A5" s="52" t="s">
        <v>0</v>
      </c>
      <c r="B5" s="54">
        <v>102608</v>
      </c>
      <c r="C5" s="46">
        <v>0.60470000000000002</v>
      </c>
      <c r="D5" s="54">
        <v>74333</v>
      </c>
      <c r="E5" s="46">
        <v>0.87939999999999996</v>
      </c>
      <c r="F5" s="54">
        <v>13287</v>
      </c>
      <c r="G5" s="46">
        <v>0.69279999999999997</v>
      </c>
      <c r="H5" s="54">
        <v>190228</v>
      </c>
      <c r="I5" s="46">
        <v>0.69579999999999997</v>
      </c>
    </row>
    <row r="6" spans="1:9" x14ac:dyDescent="0.25">
      <c r="A6" s="52" t="s">
        <v>1</v>
      </c>
      <c r="B6" s="54">
        <v>67070</v>
      </c>
      <c r="C6" s="46">
        <v>0.39529999999999998</v>
      </c>
      <c r="D6" s="54">
        <v>10193</v>
      </c>
      <c r="E6" s="46">
        <v>0.1206</v>
      </c>
      <c r="F6" s="54">
        <v>5893</v>
      </c>
      <c r="G6" s="46">
        <v>0.30719999999999997</v>
      </c>
      <c r="H6" s="54">
        <v>83156</v>
      </c>
      <c r="I6" s="46">
        <v>0.30420000000000003</v>
      </c>
    </row>
    <row r="7" spans="1:9" x14ac:dyDescent="0.25">
      <c r="A7" s="58" t="s">
        <v>2</v>
      </c>
      <c r="B7" s="54">
        <v>169678</v>
      </c>
      <c r="C7" s="46">
        <v>1</v>
      </c>
      <c r="D7" s="54">
        <v>84526</v>
      </c>
      <c r="E7" s="46">
        <v>1</v>
      </c>
      <c r="F7" s="54">
        <v>19180</v>
      </c>
      <c r="G7" s="46">
        <v>1</v>
      </c>
      <c r="H7" s="54">
        <v>273384</v>
      </c>
      <c r="I7" s="46">
        <v>1</v>
      </c>
    </row>
  </sheetData>
  <mergeCells count="4">
    <mergeCell ref="B3:C4"/>
    <mergeCell ref="D3:E4"/>
    <mergeCell ref="F3:G4"/>
    <mergeCell ref="H3:I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7"/>
  <sheetViews>
    <sheetView zoomScaleNormal="100" workbookViewId="0">
      <selection activeCell="E16" sqref="E16"/>
    </sheetView>
  </sheetViews>
  <sheetFormatPr defaultColWidth="9" defaultRowHeight="12.5" x14ac:dyDescent="0.25"/>
  <cols>
    <col min="1" max="2" width="9.69140625" style="9" customWidth="1"/>
    <col min="3" max="4" width="10.15234375" style="9" customWidth="1"/>
    <col min="5" max="16384" width="9" style="9"/>
  </cols>
  <sheetData>
    <row r="1" spans="1:12" ht="13" x14ac:dyDescent="0.3">
      <c r="A1" s="6" t="s">
        <v>172</v>
      </c>
    </row>
    <row r="4" spans="1:12" ht="37.5" x14ac:dyDescent="0.25">
      <c r="A4" s="53" t="s">
        <v>3</v>
      </c>
      <c r="B4" s="70" t="s">
        <v>89</v>
      </c>
      <c r="C4" s="70" t="s">
        <v>90</v>
      </c>
      <c r="D4" s="70" t="s">
        <v>91</v>
      </c>
      <c r="E4" s="70" t="s">
        <v>92</v>
      </c>
      <c r="F4" s="70" t="s">
        <v>93</v>
      </c>
      <c r="G4" s="70" t="s">
        <v>94</v>
      </c>
      <c r="H4" s="70" t="s">
        <v>95</v>
      </c>
      <c r="I4" s="70" t="s">
        <v>96</v>
      </c>
      <c r="J4" s="70" t="s">
        <v>97</v>
      </c>
      <c r="K4" s="70" t="s">
        <v>98</v>
      </c>
      <c r="L4" s="71" t="s">
        <v>2</v>
      </c>
    </row>
    <row r="5" spans="1:12" x14ac:dyDescent="0.25">
      <c r="A5" s="55" t="s">
        <v>0</v>
      </c>
      <c r="B5" s="46">
        <v>0.32040000000000002</v>
      </c>
      <c r="C5" s="46">
        <v>0.74509999999999998</v>
      </c>
      <c r="D5" s="46">
        <v>0.66669999999999996</v>
      </c>
      <c r="E5" s="46">
        <v>0.71779999999999999</v>
      </c>
      <c r="F5" s="46">
        <v>0.69110000000000005</v>
      </c>
      <c r="G5" s="46">
        <v>0.70299999999999996</v>
      </c>
      <c r="H5" s="46">
        <v>0.66149999999999998</v>
      </c>
      <c r="I5" s="46">
        <v>0.62350000000000005</v>
      </c>
      <c r="J5" s="46">
        <v>0.53100000000000003</v>
      </c>
      <c r="K5" s="46">
        <v>0.3846</v>
      </c>
      <c r="L5" s="56">
        <v>0.67210000000000003</v>
      </c>
    </row>
    <row r="6" spans="1:12" x14ac:dyDescent="0.25">
      <c r="A6" s="55" t="s">
        <v>1</v>
      </c>
      <c r="B6" s="46">
        <v>0.67959999999999998</v>
      </c>
      <c r="C6" s="46">
        <v>0.25490000000000002</v>
      </c>
      <c r="D6" s="46">
        <v>0.33329999999999999</v>
      </c>
      <c r="E6" s="46">
        <v>0.28220000000000001</v>
      </c>
      <c r="F6" s="46">
        <v>0.30890000000000001</v>
      </c>
      <c r="G6" s="46">
        <v>0.29699999999999999</v>
      </c>
      <c r="H6" s="46">
        <v>0.33850000000000002</v>
      </c>
      <c r="I6" s="46">
        <v>0.3765</v>
      </c>
      <c r="J6" s="46">
        <v>0.46899999999999997</v>
      </c>
      <c r="K6" s="46">
        <v>0.61539999999999995</v>
      </c>
      <c r="L6" s="46">
        <v>0.32790000000000002</v>
      </c>
    </row>
    <row r="7" spans="1:12" x14ac:dyDescent="0.25">
      <c r="A7" s="69" t="s">
        <v>2</v>
      </c>
      <c r="B7" s="56">
        <v>1</v>
      </c>
      <c r="C7" s="56">
        <v>1</v>
      </c>
      <c r="D7" s="56">
        <v>1</v>
      </c>
      <c r="E7" s="56">
        <v>1</v>
      </c>
      <c r="F7" s="56">
        <v>1</v>
      </c>
      <c r="G7" s="56">
        <v>1</v>
      </c>
      <c r="H7" s="56">
        <v>1</v>
      </c>
      <c r="I7" s="56">
        <v>1</v>
      </c>
      <c r="J7" s="56">
        <v>1</v>
      </c>
      <c r="K7" s="56">
        <v>1</v>
      </c>
      <c r="L7" s="56">
        <v>1</v>
      </c>
    </row>
  </sheetData>
  <phoneticPr fontId="1" type="noConversion"/>
  <pageMargins left="0.75" right="0.75" top="1" bottom="1"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14"/>
  <sheetViews>
    <sheetView workbookViewId="0">
      <selection activeCell="G4" sqref="G4:G14"/>
    </sheetView>
  </sheetViews>
  <sheetFormatPr defaultColWidth="9" defaultRowHeight="12.5" x14ac:dyDescent="0.25"/>
  <cols>
    <col min="1" max="2" width="9" style="9"/>
    <col min="3" max="3" width="9.921875" style="9" bestFit="1" customWidth="1"/>
    <col min="4" max="6" width="9.07421875" style="9" bestFit="1" customWidth="1"/>
    <col min="7" max="7" width="9.921875" style="9" bestFit="1" customWidth="1"/>
    <col min="8" max="8" width="9.07421875" style="9" bestFit="1" customWidth="1"/>
    <col min="9" max="16384" width="9" style="9"/>
  </cols>
  <sheetData>
    <row r="1" spans="1:8" ht="13" x14ac:dyDescent="0.3">
      <c r="A1" s="6" t="s">
        <v>133</v>
      </c>
    </row>
    <row r="3" spans="1:8" x14ac:dyDescent="0.25">
      <c r="A3" s="57" t="s">
        <v>3</v>
      </c>
      <c r="B3" s="53"/>
      <c r="C3" s="110" t="s">
        <v>0</v>
      </c>
      <c r="D3" s="110"/>
      <c r="E3" s="110" t="s">
        <v>1</v>
      </c>
      <c r="F3" s="110"/>
      <c r="G3" s="110" t="s">
        <v>2</v>
      </c>
      <c r="H3" s="110"/>
    </row>
    <row r="4" spans="1:8" x14ac:dyDescent="0.25">
      <c r="A4" s="111" t="s">
        <v>134</v>
      </c>
      <c r="B4" s="111"/>
      <c r="C4" s="59">
        <v>38.770000000000003</v>
      </c>
      <c r="D4" s="46">
        <v>0.32040000000000002</v>
      </c>
      <c r="E4" s="59">
        <v>66.5</v>
      </c>
      <c r="F4" s="46">
        <v>0.67959999999999998</v>
      </c>
      <c r="G4" s="59">
        <v>105.27</v>
      </c>
      <c r="H4" s="46">
        <v>1</v>
      </c>
    </row>
    <row r="5" spans="1:8" x14ac:dyDescent="0.25">
      <c r="A5" s="111" t="s">
        <v>135</v>
      </c>
      <c r="B5" s="111"/>
      <c r="C5" s="59">
        <v>18817.72</v>
      </c>
      <c r="D5" s="46">
        <v>0.74509999999999998</v>
      </c>
      <c r="E5" s="59">
        <v>6693.86</v>
      </c>
      <c r="F5" s="46">
        <v>0.25490000000000002</v>
      </c>
      <c r="G5" s="59">
        <v>25511.58</v>
      </c>
      <c r="H5" s="46">
        <v>1</v>
      </c>
    </row>
    <row r="6" spans="1:8" x14ac:dyDescent="0.25">
      <c r="A6" s="111" t="s">
        <v>136</v>
      </c>
      <c r="B6" s="111"/>
      <c r="C6" s="59">
        <v>18012.47</v>
      </c>
      <c r="D6" s="46">
        <v>0.66669999999999996</v>
      </c>
      <c r="E6" s="59">
        <v>8629.02</v>
      </c>
      <c r="F6" s="46">
        <v>0.33329999999999999</v>
      </c>
      <c r="G6" s="59">
        <v>26641.49</v>
      </c>
      <c r="H6" s="46">
        <v>1</v>
      </c>
    </row>
    <row r="7" spans="1:8" x14ac:dyDescent="0.25">
      <c r="A7" s="111" t="s">
        <v>137</v>
      </c>
      <c r="B7" s="111"/>
      <c r="C7" s="59">
        <v>24743.54</v>
      </c>
      <c r="D7" s="46">
        <v>0.71779999999999999</v>
      </c>
      <c r="E7" s="59">
        <v>9929.3700000000008</v>
      </c>
      <c r="F7" s="46">
        <v>0.28220000000000001</v>
      </c>
      <c r="G7" s="59">
        <v>34672.910000000003</v>
      </c>
      <c r="H7" s="46">
        <v>1</v>
      </c>
    </row>
    <row r="8" spans="1:8" x14ac:dyDescent="0.25">
      <c r="A8" s="111" t="s">
        <v>138</v>
      </c>
      <c r="B8" s="111"/>
      <c r="C8" s="59">
        <v>18798.849999999999</v>
      </c>
      <c r="D8" s="46">
        <v>0.69110000000000005</v>
      </c>
      <c r="E8" s="59">
        <v>8937.68</v>
      </c>
      <c r="F8" s="46">
        <v>0.30890000000000001</v>
      </c>
      <c r="G8" s="59">
        <v>27736.53</v>
      </c>
      <c r="H8" s="46">
        <v>1</v>
      </c>
    </row>
    <row r="9" spans="1:8" x14ac:dyDescent="0.25">
      <c r="A9" s="111" t="s">
        <v>139</v>
      </c>
      <c r="B9" s="111"/>
      <c r="C9" s="59">
        <v>29904.560000000001</v>
      </c>
      <c r="D9" s="46">
        <v>0.70299999999999996</v>
      </c>
      <c r="E9" s="59">
        <v>11916.42</v>
      </c>
      <c r="F9" s="46">
        <v>0.29699999999999999</v>
      </c>
      <c r="G9" s="59">
        <v>41820.980000000003</v>
      </c>
      <c r="H9" s="46">
        <v>1</v>
      </c>
    </row>
    <row r="10" spans="1:8" x14ac:dyDescent="0.25">
      <c r="A10" s="111" t="s">
        <v>140</v>
      </c>
      <c r="B10" s="111"/>
      <c r="C10" s="59">
        <v>21311.7</v>
      </c>
      <c r="D10" s="46">
        <v>0.66149999999999998</v>
      </c>
      <c r="E10" s="59">
        <v>10874.68</v>
      </c>
      <c r="F10" s="46">
        <v>0.33850000000000002</v>
      </c>
      <c r="G10" s="59">
        <v>32186.38</v>
      </c>
      <c r="H10" s="46">
        <v>1</v>
      </c>
    </row>
    <row r="11" spans="1:8" x14ac:dyDescent="0.25">
      <c r="A11" s="111" t="s">
        <v>141</v>
      </c>
      <c r="B11" s="111"/>
      <c r="C11" s="59">
        <v>11405.49</v>
      </c>
      <c r="D11" s="46">
        <v>0.62350000000000005</v>
      </c>
      <c r="E11" s="59">
        <v>7268.72</v>
      </c>
      <c r="F11" s="46">
        <v>0.3765</v>
      </c>
      <c r="G11" s="59">
        <v>18674.21</v>
      </c>
      <c r="H11" s="46">
        <v>1</v>
      </c>
    </row>
    <row r="12" spans="1:8" x14ac:dyDescent="0.25">
      <c r="A12" s="111" t="s">
        <v>142</v>
      </c>
      <c r="B12" s="111"/>
      <c r="C12" s="59">
        <v>8620.35</v>
      </c>
      <c r="D12" s="46">
        <v>0.53100000000000003</v>
      </c>
      <c r="E12" s="59">
        <v>6015.47</v>
      </c>
      <c r="F12" s="46">
        <v>0.46899999999999997</v>
      </c>
      <c r="G12" s="59">
        <v>14635.82</v>
      </c>
      <c r="H12" s="46">
        <v>1</v>
      </c>
    </row>
    <row r="13" spans="1:8" x14ac:dyDescent="0.25">
      <c r="A13" s="111" t="s">
        <v>143</v>
      </c>
      <c r="B13" s="111"/>
      <c r="C13" s="59">
        <v>3087.62</v>
      </c>
      <c r="D13" s="46">
        <v>0.3846</v>
      </c>
      <c r="E13" s="59">
        <v>4874.4399999999996</v>
      </c>
      <c r="F13" s="46">
        <v>0.61539999999999995</v>
      </c>
      <c r="G13" s="59">
        <v>7962.06</v>
      </c>
      <c r="H13" s="46">
        <v>1</v>
      </c>
    </row>
    <row r="14" spans="1:8" x14ac:dyDescent="0.25">
      <c r="A14" s="111" t="s">
        <v>123</v>
      </c>
      <c r="B14" s="111"/>
      <c r="C14" s="59">
        <v>154741.07</v>
      </c>
      <c r="D14" s="46">
        <v>0.67210000000000003</v>
      </c>
      <c r="E14" s="59">
        <v>75206.16</v>
      </c>
      <c r="F14" s="46">
        <v>0.32790000000000002</v>
      </c>
      <c r="G14" s="59">
        <v>229947.23</v>
      </c>
      <c r="H14" s="46">
        <v>1</v>
      </c>
    </row>
  </sheetData>
  <mergeCells count="14">
    <mergeCell ref="A13:B13"/>
    <mergeCell ref="A14:B14"/>
    <mergeCell ref="A7:B7"/>
    <mergeCell ref="A8:B8"/>
    <mergeCell ref="A9:B9"/>
    <mergeCell ref="A10:B10"/>
    <mergeCell ref="A11:B11"/>
    <mergeCell ref="A12:B12"/>
    <mergeCell ref="A6:B6"/>
    <mergeCell ref="C3:D3"/>
    <mergeCell ref="E3:F3"/>
    <mergeCell ref="G3:H3"/>
    <mergeCell ref="A4:B4"/>
    <mergeCell ref="A5:B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14"/>
  <sheetViews>
    <sheetView zoomScaleNormal="100" workbookViewId="0">
      <selection activeCell="E11" sqref="E11"/>
    </sheetView>
  </sheetViews>
  <sheetFormatPr defaultColWidth="9" defaultRowHeight="12.5" x14ac:dyDescent="0.25"/>
  <cols>
    <col min="1" max="1" width="22.69140625" style="61" customWidth="1"/>
    <col min="2" max="4" width="10.15234375" style="61" customWidth="1"/>
    <col min="5" max="16384" width="9" style="61"/>
  </cols>
  <sheetData>
    <row r="1" spans="1:4" ht="13" x14ac:dyDescent="0.3">
      <c r="A1" s="60" t="s">
        <v>144</v>
      </c>
    </row>
    <row r="3" spans="1:4" x14ac:dyDescent="0.25">
      <c r="A3" s="15" t="s">
        <v>3</v>
      </c>
      <c r="B3" s="63" t="s">
        <v>0</v>
      </c>
      <c r="C3" s="63" t="s">
        <v>1</v>
      </c>
      <c r="D3" s="63" t="s">
        <v>2</v>
      </c>
    </row>
    <row r="4" spans="1:4" x14ac:dyDescent="0.25">
      <c r="A4" s="64" t="s">
        <v>89</v>
      </c>
      <c r="B4" s="62">
        <v>38.770000000000003</v>
      </c>
      <c r="C4" s="62">
        <v>66.5</v>
      </c>
      <c r="D4" s="62">
        <v>105.27</v>
      </c>
    </row>
    <row r="5" spans="1:4" x14ac:dyDescent="0.25">
      <c r="A5" s="64" t="s">
        <v>90</v>
      </c>
      <c r="B5" s="62">
        <v>18817.72</v>
      </c>
      <c r="C5" s="62">
        <v>6693.86</v>
      </c>
      <c r="D5" s="62">
        <v>25511.58</v>
      </c>
    </row>
    <row r="6" spans="1:4" x14ac:dyDescent="0.25">
      <c r="A6" s="64" t="s">
        <v>91</v>
      </c>
      <c r="B6" s="62">
        <v>18012.47</v>
      </c>
      <c r="C6" s="62">
        <v>8629.02</v>
      </c>
      <c r="D6" s="62">
        <v>26641.49</v>
      </c>
    </row>
    <row r="7" spans="1:4" x14ac:dyDescent="0.25">
      <c r="A7" s="64" t="s">
        <v>92</v>
      </c>
      <c r="B7" s="62">
        <v>24743.54</v>
      </c>
      <c r="C7" s="62">
        <v>9929.3700000000008</v>
      </c>
      <c r="D7" s="62">
        <v>34672.910000000003</v>
      </c>
    </row>
    <row r="8" spans="1:4" x14ac:dyDescent="0.25">
      <c r="A8" s="64" t="s">
        <v>93</v>
      </c>
      <c r="B8" s="62">
        <v>18798.849999999999</v>
      </c>
      <c r="C8" s="62">
        <v>8937.68</v>
      </c>
      <c r="D8" s="62">
        <v>27736.53</v>
      </c>
    </row>
    <row r="9" spans="1:4" x14ac:dyDescent="0.25">
      <c r="A9" s="64" t="s">
        <v>94</v>
      </c>
      <c r="B9" s="62">
        <v>29904.560000000001</v>
      </c>
      <c r="C9" s="62">
        <v>11916.42</v>
      </c>
      <c r="D9" s="62">
        <v>41820.980000000003</v>
      </c>
    </row>
    <row r="10" spans="1:4" x14ac:dyDescent="0.25">
      <c r="A10" s="64" t="s">
        <v>95</v>
      </c>
      <c r="B10" s="62">
        <v>21311.7</v>
      </c>
      <c r="C10" s="62">
        <v>10874.68</v>
      </c>
      <c r="D10" s="62">
        <v>32186.38</v>
      </c>
    </row>
    <row r="11" spans="1:4" x14ac:dyDescent="0.25">
      <c r="A11" s="64" t="s">
        <v>96</v>
      </c>
      <c r="B11" s="62">
        <v>11405.49</v>
      </c>
      <c r="C11" s="62">
        <v>7268.72</v>
      </c>
      <c r="D11" s="62">
        <v>18674.21</v>
      </c>
    </row>
    <row r="12" spans="1:4" x14ac:dyDescent="0.25">
      <c r="A12" s="64" t="s">
        <v>97</v>
      </c>
      <c r="B12" s="62">
        <v>8620.35</v>
      </c>
      <c r="C12" s="62">
        <v>6015.47</v>
      </c>
      <c r="D12" s="62">
        <v>14635.82</v>
      </c>
    </row>
    <row r="13" spans="1:4" x14ac:dyDescent="0.25">
      <c r="A13" s="65" t="s">
        <v>98</v>
      </c>
      <c r="B13" s="62">
        <v>3087.62</v>
      </c>
      <c r="C13" s="62">
        <v>4874.4399999999996</v>
      </c>
      <c r="D13" s="62">
        <v>7962.06</v>
      </c>
    </row>
    <row r="14" spans="1:4" x14ac:dyDescent="0.25">
      <c r="A14" s="64" t="s">
        <v>2</v>
      </c>
      <c r="B14" s="62">
        <v>154741.07</v>
      </c>
      <c r="C14" s="62">
        <v>75206.16</v>
      </c>
      <c r="D14" s="62">
        <v>229947.23</v>
      </c>
    </row>
  </sheetData>
  <pageMargins left="0.75" right="0.75" top="1" bottom="1"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6"/>
  <sheetViews>
    <sheetView zoomScaleNormal="100" workbookViewId="0">
      <selection activeCell="B4" sqref="B4:E6"/>
    </sheetView>
  </sheetViews>
  <sheetFormatPr defaultColWidth="9" defaultRowHeight="12.5" x14ac:dyDescent="0.25"/>
  <cols>
    <col min="1" max="5" width="11.3828125" style="9" customWidth="1"/>
    <col min="6" max="16384" width="9" style="9"/>
  </cols>
  <sheetData>
    <row r="1" spans="1:5" ht="13" x14ac:dyDescent="0.3">
      <c r="A1" s="6" t="s">
        <v>173</v>
      </c>
    </row>
    <row r="3" spans="1:5" x14ac:dyDescent="0.25">
      <c r="A3" s="17" t="s">
        <v>3</v>
      </c>
      <c r="B3" s="16" t="s">
        <v>4</v>
      </c>
      <c r="C3" s="16" t="s">
        <v>5</v>
      </c>
      <c r="D3" s="16" t="s">
        <v>6</v>
      </c>
      <c r="E3" s="16" t="s">
        <v>7</v>
      </c>
    </row>
    <row r="4" spans="1:5" x14ac:dyDescent="0.25">
      <c r="A4" s="17" t="s">
        <v>0</v>
      </c>
      <c r="B4" s="26">
        <v>89416</v>
      </c>
      <c r="C4" s="26">
        <v>77782</v>
      </c>
      <c r="D4" s="26">
        <v>73527</v>
      </c>
      <c r="E4" s="26">
        <v>199263</v>
      </c>
    </row>
    <row r="5" spans="1:5" x14ac:dyDescent="0.25">
      <c r="A5" s="17" t="s">
        <v>1</v>
      </c>
      <c r="B5" s="26">
        <v>97190</v>
      </c>
      <c r="C5" s="26">
        <v>88071</v>
      </c>
      <c r="D5" s="26">
        <v>68777</v>
      </c>
      <c r="E5" s="26">
        <v>228096</v>
      </c>
    </row>
    <row r="6" spans="1:5" x14ac:dyDescent="0.25">
      <c r="A6" s="17" t="s">
        <v>2</v>
      </c>
      <c r="B6" s="26">
        <v>91816</v>
      </c>
      <c r="C6" s="26">
        <v>80536</v>
      </c>
      <c r="D6" s="26">
        <v>72067</v>
      </c>
      <c r="E6" s="26">
        <v>217826</v>
      </c>
    </row>
  </sheetData>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7</vt:i4>
      </vt:variant>
    </vt:vector>
  </HeadingPairs>
  <TitlesOfParts>
    <vt:vector size="25" baseType="lpstr">
      <vt:lpstr>T1 FTE by Agency</vt:lpstr>
      <vt:lpstr>F1 % of FTE by app type</vt:lpstr>
      <vt:lpstr>T2 FTE by app type &amp; gender</vt:lpstr>
      <vt:lpstr>F2 % of HC by Emp Status</vt:lpstr>
      <vt:lpstr>T3 HC by Emp Status &amp; Gender</vt:lpstr>
      <vt:lpstr>F3 % of FTE Annual Earnings &amp; G</vt:lpstr>
      <vt:lpstr>T4 Annual Earnings &amp; Gender</vt:lpstr>
      <vt:lpstr>T5 Annual Earnings (FTE)</vt:lpstr>
      <vt:lpstr>F4 Avge Annual Earnings (FTE)</vt:lpstr>
      <vt:lpstr>F5 Age by Gender (FTE)</vt:lpstr>
      <vt:lpstr>T6 % of FTE by Age &amp; Gender</vt:lpstr>
      <vt:lpstr>T7 FTE by Qld SA4</vt:lpstr>
      <vt:lpstr>F6 Avg Age by Statistical Area</vt:lpstr>
      <vt:lpstr>F7, T8 FTE by Occupation</vt:lpstr>
      <vt:lpstr>F8, T9 Corporate Services</vt:lpstr>
      <vt:lpstr>F9, T10 Corp Services Function</vt:lpstr>
      <vt:lpstr>T11, Schedule 1</vt:lpstr>
      <vt:lpstr>Definitions</vt:lpstr>
      <vt:lpstr>'F8, T9 Corporate Services'!_Toc419107286</vt:lpstr>
      <vt:lpstr>'F8, T9 Corporate Services'!_Toc428538650</vt:lpstr>
      <vt:lpstr>'T11, Schedule 1'!_Toc428538655</vt:lpstr>
      <vt:lpstr>'T2 FTE by app type &amp; gender'!_Toc442343921</vt:lpstr>
      <vt:lpstr>Definitions!Print_Area</vt:lpstr>
      <vt:lpstr>'F4 Avge Annual Earnings (FTE)'!Print_Area</vt:lpstr>
      <vt:lpstr>'F6 Avg Age by Statistical Area'!Print_Area</vt:lpstr>
    </vt:vector>
  </TitlesOfParts>
  <Company>Public Service Commission, Queensland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Queensland public sector quarterly workforce data June 2019</dc:title>
  <dc:subject>Queensland public sector quarterly workforce data June 2019</dc:subject>
  <dc:creator>Public Service Commission;Queensland Government</dc:creator>
  <cp:keywords>Queensland public sector quarterly workforce data June 2019</cp:keywords>
  <cp:lastModifiedBy>Ben Toussaint</cp:lastModifiedBy>
  <dcterms:created xsi:type="dcterms:W3CDTF">2008-08-14T22:20:11Z</dcterms:created>
  <dcterms:modified xsi:type="dcterms:W3CDTF">2019-09-25T02:52:36Z</dcterms:modified>
  <cp:category>Queensland public sector quarterly workforce data June 2019</cp:category>
</cp:coreProperties>
</file>